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5360" windowHeight="8730"/>
  </bookViews>
  <sheets>
    <sheet name="Hoja1" sheetId="1" r:id="rId1"/>
    <sheet name="Hoja2" sheetId="2" r:id="rId2"/>
  </sheets>
  <definedNames>
    <definedName name="_xlnm.Print_Titles" localSheetId="0">Hoja1!$1:$6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 i="2"/>
  <c r="I30"/>
  <c r="G33" l="1"/>
  <c r="G32" l="1"/>
  <c r="G30" l="1"/>
  <c r="G31" l="1"/>
</calcChain>
</file>

<file path=xl/sharedStrings.xml><?xml version="1.0" encoding="utf-8"?>
<sst xmlns="http://schemas.openxmlformats.org/spreadsheetml/2006/main" count="187" uniqueCount="147">
  <si>
    <t>Sectorial</t>
  </si>
  <si>
    <t>Dependencia responsable</t>
  </si>
  <si>
    <t>Localización de informes de seguimiento</t>
  </si>
  <si>
    <t>Resultados/productos logrados</t>
  </si>
  <si>
    <t>temas pendientes</t>
  </si>
  <si>
    <t>Dimensión o línea estratégica de su Plan de Desarrollo en la cual se incluye el tema</t>
  </si>
  <si>
    <t>Poblacional</t>
  </si>
  <si>
    <t xml:space="preserve">Porcentaje de ejecución </t>
  </si>
  <si>
    <t>Posibles planes*</t>
  </si>
  <si>
    <t>19. Plan de Seguridad Alimentaria, Conpes social 113 de 2008</t>
  </si>
  <si>
    <t>Dificultades evidenciadas en su ejecución</t>
  </si>
  <si>
    <t>20. Plan regional (local) de Ciencia, Tecnología e Innovación, Política Nacional</t>
  </si>
  <si>
    <t>22. Política (Plan) de Derechos Humanos, Política Nacional</t>
  </si>
  <si>
    <t>23. Plan de convivencia y seguridad ciudadana, Ley 62 de 1993 y Ley 1551 de 2011</t>
  </si>
  <si>
    <t>21. Plan Regional (local) de Competitividad, Política Nacional</t>
  </si>
  <si>
    <t>Relación de los planes (o políticas) sectoriales o poblacionales  con el Plan de Desarrollo de la Entidad Territorial</t>
  </si>
  <si>
    <t>Plan o política sectorial o poblacional</t>
  </si>
  <si>
    <t>Meta del Plan de Desarrollo relacionada con el Plan (o política) sectorial o poblacional</t>
  </si>
  <si>
    <t>Nombre del Plan (o política) (clasifiquelo en sectorial o poblacional)</t>
  </si>
  <si>
    <t>Acto administrativo de aprobación</t>
  </si>
  <si>
    <t xml:space="preserve">      </t>
  </si>
  <si>
    <t>X</t>
  </si>
  <si>
    <t>Ordenanza 011 de 2008</t>
  </si>
  <si>
    <t>Secretaría Servicios Públicos y Medio Ambiente</t>
  </si>
  <si>
    <t>Gobernación de San Andrés</t>
  </si>
  <si>
    <t>A 2015 Haber cumplido el 100% anual de las acciones estipuladas a corto plazo del  Plan de Gestión Integral de Residuos Sólidos-PGIRS-</t>
  </si>
  <si>
    <t>Resolución 05001 de 2007</t>
  </si>
  <si>
    <t>Gobernación San Andrés  www.sanandres.gov.co</t>
  </si>
  <si>
    <t>Gobernacion de San Andrés</t>
  </si>
  <si>
    <t xml:space="preserve">1. A 2015 Haber formulado, implementado y evaluado el Plan de igualdad de oportunidades para la equidad de género en el territorio insular con énfasis en prevención de las violencias contra la mujer. 2. A 2015 Haber aumentado a 5 espacios institucionales de toma de decisión, la participación social y política de las mujeres . 3. A 2015 Haber realizado 5 Jornadas anuales de promoción y capacitación en derechos, reconocimiento y reducción de todas las formas de violencia y discriminación en contra de las mujeres. 4. A 2015 Haber ofrecido atención y asesoría permanente al 100% de las mujeres que requieran de los servicios institucionales asociados a sus derechos de genero. 5. A 2015 Haber realizado 2 Alianzas interinstitucionales que impulsen la creación y montaje de proyectos de microempresas o famiempresas dirigidos a mujeres. 6. A 2015 Haber realizado promoción y formación en liderazgo a 200 mujeres jóvenes, para la prevención de embarazo en adolescentes, participación social y política. 7. A 2015 Haber diseñado y puesto en funcionamiento un observatorio de mujer y genero . </t>
  </si>
  <si>
    <t>Decreto No.0098 del 04 de Marzo del 2014: "Por el cual se adopta la Politica Publica de Mujeres y Equidad de Genero en el Departamento Archipielago de San Andres y Providencia y se dictan otras disposiciones".</t>
  </si>
  <si>
    <t>Las metas incluidas en el plan de desarollo con respecto a la perspectiva de genero han sido ejecutadas con los siguientes resultados. 1. Creacion, impresion y socializacion de cartillas de Politica Publica para las mujeres de San Andres, Providencia y Santa Catalina. Fue adoptada por el Decreto 0098 del 4 de marzo de 2014 y la Secretaría de Desarrollo Social, hizo el Lanzamiento de las Cartillas, durante el 2º día del Encuentro Internacional de Mujeres Afrolatino Americano y del Caribe con sede en San Andrés, Isla, el 21 de noviembre de 2014, socializando y entregando a las asistentes al evento (137 mujeres) el documento que permite promover los derechos de las mujeres del Departamento. NOTA: Todas las actividades, eventos y productos logrados en cumplimiento del plan de desarrollo se encuentran documentados en el INFORME MUJER Y GENERO DE SEP 2015 SINERGIA. Este informe se adjunta a este reporte, tambien puede ser localizado en la Sec. de Planeacion.</t>
  </si>
  <si>
    <t>1.      Plan Sectorial de Educación Territorial, Ley 115 de 1994</t>
  </si>
  <si>
    <t xml:space="preserve">2.      Plan Sectorial de Salud Territorial, Ley 691 de 2001 </t>
  </si>
  <si>
    <t>3.      Plan Departamental de Agua, Ley 1176 de 2007</t>
  </si>
  <si>
    <t>4.      Plan Maestro de Acueducto y Alcantarillado Distrital o Municipal, Ley 142 de 1994</t>
  </si>
  <si>
    <t>5.      Plan de Gestión Integral de Residuos Sólidos, Ley 1252 de 2008</t>
  </si>
  <si>
    <t>6.      Plan de deporte, actividad física, recreación y aprovechamiento del tiempo libre, Ley 181 de 1995</t>
  </si>
  <si>
    <t>7.      Plan de Gestión Ambiental, Ley 99 de 1993</t>
  </si>
  <si>
    <t>8.      Plan de Desarrollo Turístico, Ley 300 de 1996</t>
  </si>
  <si>
    <t>9.      Planes de Gestión del Riesgo, Ley 1523 de 2012</t>
  </si>
  <si>
    <t>10.   Plan de Acción Territorial Víctimas (o PIU), Ley 1448 de 2011</t>
  </si>
  <si>
    <t>11.   Planes de Movilidad, Ley 1083 de 2006</t>
  </si>
  <si>
    <t>12.   Plan de  Cultura, Ley 397 de 1997</t>
  </si>
  <si>
    <t>13.   Plan de Ordenamiento Territorial, Ley 388 de 1997</t>
  </si>
  <si>
    <t>14.   Plan de Desarrollo Administrativo, Ley 489 de 1998</t>
  </si>
  <si>
    <t>15.   Planes departamentales, municipales y distritales de promoción y estímulo a la mujer, Ley 581 de 2000</t>
  </si>
  <si>
    <t>16.   Planes de desarrollo juvenil y/o planes operativos, Ley 1622 de 2013</t>
  </si>
  <si>
    <t>17.   Política (Plan) de Atención a la infancia y adolescencia, Ley 1098 de 2006</t>
  </si>
  <si>
    <t>18.   Plan de desarrollo de las comunidades negras, Ley 70 de 1993. Si aplica.</t>
  </si>
  <si>
    <t>ATENCION INTEGRAL A LA POBLACION EN CONDICIONES DE VULNERABILIDAD _ Tejiendo con Perspectiva de Genero</t>
  </si>
  <si>
    <t>FORMACIÓN Y FORTALECIMIENTO DE LA ETNIA RAIZAL</t>
  </si>
  <si>
    <t>AGUA POTABLE-ALCANTARILLADO</t>
  </si>
  <si>
    <t>GESTION INTEGRAL DE RESIDUOS SOLIDOS</t>
  </si>
  <si>
    <t>No existe acto administrativo ya que el Ministerio del Interior oficio que el Pueblo Raizal debian manifestar su aceptación del Documento .  De lo contratio realizar consultado previa.</t>
  </si>
  <si>
    <t xml:space="preserve">Secretaria de Desarollo Social.  </t>
  </si>
  <si>
    <t xml:space="preserve"> Secretaria de Desarrollo Social. Documento impreso</t>
  </si>
  <si>
    <t xml:space="preserve">Secretaria de Desarrollo Social.  </t>
  </si>
  <si>
    <t xml:space="preserve">Gobernación de San Andés </t>
  </si>
  <si>
    <t xml:space="preserve">El Ministerio de Interior debe determinar la fecha de reunión para que el Públo raizal acepte el documento </t>
  </si>
  <si>
    <t xml:space="preserve">1. A 2012 haber formulado y presentado la Política Pública para la comunidad raizal. 2. A 2015 haber realizado tres (3) campañas de sensibilización de la Política Pública.  3. A 2013 formular el plan de acción para la implementación de la política.  4. A 2015 haber ejecutado el 100% de las acciones a corto plazo del plan de acción de la política pública. </t>
  </si>
  <si>
    <t>LA JUVENTUD TAMBIEN FORMA PARTE DEL SISTEMA</t>
  </si>
  <si>
    <t>1. A 2015 haber creado e implementado el Sistema Departamental de Juventud. 2. A 2015 haber implementado el 100% del Plan de Acción de corto plazo de la política pública de juventud. 3. A 2015 haber implementado un área física para encuentros juveniles (Centro Juvenil). 4. A 2015 haber asesorado y promovido al 60% de jóvenes para la empleabilidad, el emprendimiento y la creación de empresas. 5. A 2015 haber apoyado la gestión para la financiación de doce (12) iniciativas de los jóvenes emprendedores</t>
  </si>
  <si>
    <t>No existe acto administrativo.</t>
  </si>
  <si>
    <t>Secretaria de Desarrollo Social</t>
  </si>
  <si>
    <t xml:space="preserve"> Secretaria de Desarrollo Social. Documento impreso _ Jovenes tejedores de futuro</t>
  </si>
  <si>
    <t xml:space="preserve"> Secretaria de Desarrollo Social. Documento impreso </t>
  </si>
  <si>
    <t>1. Apoyo  en los encuentros de campamento.  2. Encuentos de golombiao (Dos). 3. Encuentro en  monteía y encuentos interetnicos. 4. Celebracion de la semana de la juventud,  fortalecimiento de los espacios de integración (4 wwatta party),apoyo conjunto de actividades de prevención (salus sexual y reproductiva, cultura de la legalidad, consumo de sustancias psicoactiva) con diferentes dependencia y entidades locales, apoyo técnico al mcpio de providencia. 5. Creación y fortalecimiento de los espacios de participación (plataforma juvenil), procesos de formacion y capacitacion a jovenes y organizaciones.  6. Sistema dptal formado. 7. Alredor de 10 Talleres de emprendimiento y mentalidad empresarial / 45 jovenes certificados en el diplomado de formulación de proyectos. 8. Apoyo financiero a 10 oganizaciones qaue trabajan con y para la población juvenil</t>
  </si>
  <si>
    <t>Elevar a acto administrativo el documento de politica Jovenes Tejedores de Futuro</t>
  </si>
  <si>
    <t>1.  Se evidencia mucha apatía por parte de los jovenes.  2.  Falta de un abogado que pueda direccionar las políticas respecto a las normatividades y poder elevarlas a acto administrativo con el fin de hacer el plan de accion para poder implementarla. 3.  Las personas ven en el asistencialismo una forma de solución  a sus necesidades y tienen poco interes en formarse.  4. Desconocimiento de las organizaciones para formular proyectos productivos</t>
  </si>
  <si>
    <t>MIS DERECHOS TAMBIEN SON TUS DERECHOS _ Garantizando los Derechos de la Población Desplazada y /o víctima del conflicto armado. (Decreto ley 4635 de 2011 y ley 1448 de 2011)</t>
  </si>
  <si>
    <t>1. A 2015 haber Diseñado e implementado el PIU  y/o plan de acción territorial para atención y reparación integral a las víctimas del conflicto armado, durante el cuatrienio .  2.  A 2015 haber atendido  y asistido integralmente a las víctimas del desplazamiento y/o conflicto armado interno en el Departamento. (Atención humanitaria,  auxilio funerario, salud, educación y saneamiento básico).  3. A 2015 haber implementado un programa anual para garantizar los derechos de las mujeres en situación de desplazamiento y/o víctimas del conflicto armado</t>
  </si>
  <si>
    <t>1.  Acta del 17 de Diciembre del 2012.  3. Decreto 0203 del 31 de julio del 2012 y aprobado mediante acta del 4 de octubre del 2012</t>
  </si>
  <si>
    <t>Desarrollo Social</t>
  </si>
  <si>
    <t>Recursos economicos insuficientes</t>
  </si>
  <si>
    <t>GRANDES OBRAS Y VIVIENDA DIGNA</t>
  </si>
  <si>
    <t>Secretaria de Planeación</t>
  </si>
  <si>
    <t>Elaboración de insumos técnicos para el proceso de revisión y ajuste del POT</t>
  </si>
  <si>
    <t>Proceso legal para la Elaboración y ajuste del POT</t>
  </si>
  <si>
    <t xml:space="preserve">Falta de recursos para la implemetación de los proyectos del POT. </t>
  </si>
  <si>
    <t xml:space="preserve">1. A 2015 haber construido la vía perimetral del Cliff, incluye el mejoramiento de entorno.  2.  A 2012 haber adoptado el Plan Parcial Swamp Ground.  3. A 2015 haber implementado 145 viviendas (10% de 1.454 viviendas nuevas propuestas) del Plan Parcial Swamp Ground.  4.  A 2015 haber Incrementado en 1.200 ml la cobertura de alcantarillado pluvial en el casco urbano. </t>
  </si>
  <si>
    <t>A 2015 haber formulado un plan prospectivo de ciencia, tecnología e innovación en el Archipiélago del saber</t>
  </si>
  <si>
    <t>HACIA UNA NUEVA CULTURA DE LA INNOVACION E INVESTIGACION _ Fortaleciendo las Capacidades de Ciencia y Tecnología</t>
  </si>
  <si>
    <t xml:space="preserve">Documento Plan y Acuerdo Estrategico  Departamental de Ciencia,  Tecnología e Innovación </t>
  </si>
  <si>
    <t>Despacho Departamental y Secretaria de Planeación</t>
  </si>
  <si>
    <t>N/A</t>
  </si>
  <si>
    <t>Firma del Acuerdo Plan con COLCIENCIAS de conformidad con lo estipulado en Articulo 7 de la Ley 1753 de 2015</t>
  </si>
  <si>
    <t>Presentación, aprobación y ejecución de proyectos del Plan</t>
  </si>
  <si>
    <t>DESARROLLO EMPRESARIAL Y DEL EMPRENDIMIENTO</t>
  </si>
  <si>
    <t>Transversales</t>
  </si>
  <si>
    <t>Documento Plan Regional de Competitividad del Departamento Archipielago de San Andrés, Providencia y Santa Catalina</t>
  </si>
  <si>
    <t>Camará de Comercio</t>
  </si>
  <si>
    <t>A la fecha la Camará de comercio no ha reportado los avances relacionados al documento del Plan.</t>
  </si>
  <si>
    <t>Aprobación de los proyectos presentados a la fecha por parte del OCAD de CTeI</t>
  </si>
  <si>
    <t>ESTAR BIEN DE SALUD ES PROGRESO</t>
  </si>
  <si>
    <t>Todas las metas que se encuentran dentro de la linea programatica</t>
  </si>
  <si>
    <t>Articulo 2, de la Ordenanza 005 de 2012</t>
  </si>
  <si>
    <t>Secretaria de Salud</t>
  </si>
  <si>
    <t>Secretaria de Salud   www.sanandres.gov.co</t>
  </si>
  <si>
    <t>Formulación de la politica para la comunidad raizal, la realización de la campaña de sensibilización de la politica pública.  Igualmente se realizó el inventario de las organizaciones Raizales existentes en el Departamento y capacitaciones a dichas organizaciones.</t>
  </si>
  <si>
    <t>1. A 2015 Haber Cumplido el 100% anual del seguimiento al mantenimiento de redes de acueducto.  2.  A 2015 haber implementado  un sistema alternativo de acueducto para el sector rural.  3. A 2014 haber revaluado los estudios y diseños para la ampliación del sistema de redes de alcantarillado para San Luis y la Loma en San Andrés sector rural. 4.  A 2015 haber incrementado en 75 el numero de viviendas con servicio de alcantarillado en el área rural.  5.  A 2015 haber ampliado a 33.6 kilometros de redes de longitud de alcantarillado. 6.  A 2015 haber implementado y mantenido un sistema integral de lodos y aguas residuales</t>
  </si>
  <si>
    <t>Se logro realizar el seguimiento al mantenimiento de las redes de agua pótable, Se amplio las redes de acueducto a 1.575 nuevas viviendas, Se está realizando el estudio para el sistema alternativo de acueducto al sector rural, se revaluaron los estudios y diseños para la ampliación del sistema de redes de alcantatillado para el sector rural (San Luis y Loma), Se amplio a 34 kilometros de redes de longitud de alcantarillado, se esta realizando el estudio para el tratamiento integral de lodos.</t>
  </si>
  <si>
    <t>SAN ANDRES TERRITORIO DE PAZ Y CONVIVENCIA _ Tejiendo Armonía Social.  Prevención y Control del Delito</t>
  </si>
  <si>
    <t>1.  Haber formulado, socializado e implementado el Plan de Seguridad y Convivencia Ciudadana 2013-2016.  2.  Haber adquirido y mantenido 61 cámaras de seguridad (equipos de alta tecnología) con destino a la fuerza pública con el fin de prevenir delitos.  3.  Haber diseñado e implementado un plan desarme para la prevención del delito en el Departamento.  4.  Haber fortalecido seis (6) cuadrantes de policía en el Departamento.</t>
  </si>
  <si>
    <t>Documento aprobado en comité de Orden Público</t>
  </si>
  <si>
    <t>Secretaria de Gobierno</t>
  </si>
  <si>
    <t>Documento Plan de Gestión del Riesgo del Departamento de San Andrés Providencia y Santa Catalina</t>
  </si>
  <si>
    <t>SIEMPRE SOBREVIVE EL QUE ESTA MEJOR PREPARADO _ GESTION INTEGRAL DE RIESGOS Y ADAPTACION AL CAMBIO CLIMATICO _ Fortalecimiento de Capacidades Locales para la Gestión del Riesgo y la Adaptación al Cambio Climático</t>
  </si>
  <si>
    <t xml:space="preserve">1.  Haber incluido en el Plan de Ordenamiento Territorial-POT- del Departamento la gestión integral del riesgo-GIR y la adaptación al cambio climático.  2.  Haber formulado y adoptado el plan departamental de Gestión Integral de Riesgo-PDGIR del Departamento con visión 2012-2026.  3.  Haber formulado una (1) estrategia departamental definida de gestión de riesgo, para la intervención de asentamientos humanos localizados en zonas de riesgo mitigable y no mitigable.  4.  Haber actualizado, formulado e implementado dos (2) planes de emergencia y contingencia (Plan local y Plan de Salud).  5.  Haber formulado y/o actualizado lineamientos sectoriales de emergencia y atención de desastres (hospitales, sector turismo, instituciones educativas, servicios públicos). </t>
  </si>
  <si>
    <t xml:space="preserve">Incluir en el POT del Departamento la Gestión integral del Riesgo - GIR y la adopción al cambio climatico.  La construcción / adopción de dos sitios como albergues.  La implemetación del banco de datos histórico que recopile y documente el riesgo en el territorio insular.   Elaborado un estudio técnico de riesgos en el departamento sobre amenazas </t>
  </si>
  <si>
    <t>Formulación del plan Departamental de Gestión del Riesgo.  Formulación de la estrategia departamental definida de gestión de riesgo, para la intervención de asentamientos humanos localizados en zonas de riesgo mitigable y no mitigable.  Haber gestionado la implementación de un sistema de alerta temprana  acorde con las amenazas y vulnerabilidades prioritarias del Departamento</t>
  </si>
  <si>
    <r>
      <t>Localización física</t>
    </r>
    <r>
      <rPr>
        <b/>
        <sz val="11"/>
        <rFont val="Calibri"/>
        <family val="2"/>
        <scheme val="minor"/>
      </rPr>
      <t xml:space="preserve"> y/o virtual</t>
    </r>
    <r>
      <rPr>
        <b/>
        <sz val="11"/>
        <color rgb="FFFF0000"/>
        <rFont val="Calibri"/>
        <family val="2"/>
        <scheme val="minor"/>
      </rPr>
      <t xml:space="preserve"> </t>
    </r>
    <r>
      <rPr>
        <b/>
        <sz val="11"/>
        <color theme="1"/>
        <rFont val="Calibri"/>
        <family val="2"/>
        <scheme val="minor"/>
      </rPr>
      <t>del plan (o política)</t>
    </r>
  </si>
  <si>
    <t>Documento aprobado por la entidad ambiental regional</t>
  </si>
  <si>
    <t>Secretaria de Infraestructura</t>
  </si>
  <si>
    <t>Secretaria de Infraestrura (Fisico y Magnetico)</t>
  </si>
  <si>
    <t>Plan en ejecución y requiere de continuidad</t>
  </si>
  <si>
    <t>Existen en el plan soluciones de drenajes  y/o estaciones de bombeos que requieren adquisicion de lotes e inversion de recursos muy  importantes.</t>
  </si>
  <si>
    <t>MAS Y MEJOR INFRAESTRUCTURA PARA EL DESARROLLO _ Alcantarillado pluvial.</t>
  </si>
  <si>
    <t>La ejecucion de soluciones pluviales en  varios  sectores. Se realizaron 2690.3 ml de drenajes en este cuatrenio a la fecha.</t>
  </si>
  <si>
    <r>
      <t xml:space="preserve">1.  haber Incrementado en 1.200 ml la cobertura de alcantarillado pluvial en el casco urbano.  2.  haber prestado servicio de mantenimiento y operación al 100% de los sistemas existentes para evacuación de aguas lluvias en la Isla de San Andrés.  </t>
    </r>
    <r>
      <rPr>
        <sz val="10"/>
        <rFont val="Calibri"/>
        <family val="2"/>
        <scheme val="minor"/>
      </rPr>
      <t>3.  haber elaborado los estudios y diseños del manejo de aguas lluvias en la zona rural de la Isla.</t>
    </r>
  </si>
  <si>
    <t>un Informe</t>
  </si>
  <si>
    <t>Se reajusta la  priorizacion de intervencion debido a las obras  de alcantarillado sanitario que actualmente se ejecutan.</t>
  </si>
  <si>
    <t xml:space="preserve">Dificultades con la nomenclatura vial y legalizacion de vias existentes en campo con su registro y  toponimia.  </t>
  </si>
  <si>
    <t>MOVIENDO, CIELO, TIERRA Y MAR _ TODO SE MUEVE Y AVANZA CON ORDEN Y SEGURIDAD _ Movilidad y Transporte Vial.</t>
  </si>
  <si>
    <t>1.  Haber evaluado, actualizado e implementado el Plan Vial del Departamento</t>
  </si>
  <si>
    <t>1.  Es aprobado mediante oficio del Ministerio de transporte el Plan vial Regional actualizado</t>
  </si>
  <si>
    <t xml:space="preserve">Secreataria de Infraestructu ra </t>
  </si>
  <si>
    <t>Pendiente por emitir</t>
  </si>
  <si>
    <t>Secretaria de salud</t>
  </si>
  <si>
    <t>SALUD PUBLICA, MERECEMOS VIVIR BIEN _ Seguridad Alimentaria y Nutricional</t>
  </si>
  <si>
    <t xml:space="preserve">A 2015 haber ejecutado intersectorialmente el 75% del plan de Seguridad alimentaria y nutricional </t>
  </si>
  <si>
    <t xml:space="preserve">Inclusion del capitulo Etnico en el documento  y la  estrategia para el fortalecimiento en SAN </t>
  </si>
  <si>
    <t>Los avances presentados son transversales a las diferentes áreas funcionales y entidades que participan en la elaboración e inclusión de proyectos del Plan.  Es de anotar, que a pesar que no se encuentra adoptado se han logrado ejecutar proyectos importantes en las areas de Agricultura y pesca, salud, seguridad alimentaria entre otros.</t>
  </si>
  <si>
    <t>Falta mayor articulacion intersectorial e interinstitucional</t>
  </si>
  <si>
    <t>UN MUNDO MEJOR PARA NIÑAS, NIÑOS, ADOLESCENTES Y JOVENES</t>
  </si>
  <si>
    <t>1.  Haber implementado la restricción de la circulación del 100% de niños, niñas y adolescentes en horas nocturnas.  2.  Haber sensibilizado al 80% de los padres cuyos hijos en edad escolar no asisten a la escuela.  3.  haber sensibilizado al 100% de la comunidad sobre la prohibición del trabajo en niños y niñas.  4.  Haber realizado y mantener actualizado una (1) caracterización de los niños y niñas que se encuentran trabajando en el territorio insular.  5.  Haber implementado y mantenido un (1) programa para disminuir y/o erradicar el trabajo infantil en el territorio insular.  6.  Haber realizado 15 talleres de sensibilización a la comunidad para disminuir y/o erradicar en trabajo infantil.  7.  Haber realizado atención integral al 100% de los adolescentes infractores del Departamento.  8.  Haber habilitado un Centro de internamiento preventivo, transitorio y de atención especializado.  9. Haber habilitado un Centro de atención especializado para jóvenes infractores que han incurrido en delitos penales.  10. Haber creado e implementado el Sistema Departamental de Juventud.  11. Haber implementado el 100% del Plan de Acción de corto plazo de la política pública de juventud.  12.  haber implementado un área física para encuentros juveniles (Centro Juvenil).  13.  Haber asesorado y promovido al 60% de jóvenes para la empleabilidad, el emprendimiento y la creación de empresas.  14.  Haber apoyado la gestión para la financiación de doce (12) iniciativas de los jóvenes emprendedores.</t>
  </si>
  <si>
    <t>Ordenanza 006 de 2010.  Por el cual se aprueba la Politica Pública de Protección y Atención Integral a la Infancia y adolecencia y se Crea el Consejo de Politica Pública en el Departamento de San Andrés, Providencia y Santa Catalina</t>
  </si>
  <si>
    <t>Secretaria de Desarrollo Social/ Secretaria de Gobierno</t>
  </si>
  <si>
    <t>Se implemento un programa para la erradicación del trabajo infantil, igualmente se sencibilizó a la comunidad para disminuir el trabajo infantil y se realizó y mantuvo actualizado la caracterización del trabajo infantil en el Departamento.  Se implemento el sistema Departamental de juventud, se promovio la empleabilidad para los jovenes del Departamento,  Se apoyaron 5 iniciativas de jovenes emprendedores.</t>
  </si>
  <si>
    <t>Culminar las obras para el Centro del Menor Infractor</t>
  </si>
  <si>
    <t>Proceso de consulta previa y recursos para la culminación de las obras</t>
  </si>
  <si>
    <t xml:space="preserve">1.  Decreto 325 del 18 de Noviembre de 2003 (POT).   2.  Decreto 106 de 2014 (Unidades de Planificación).  3.  Drecreto 363 de 2007.  </t>
  </si>
  <si>
    <t xml:space="preserve">En habilitacion verificacion de condiciones de habilitacion de 14 IPS en el año 2014, en el 2015 adjudicacion del contrato de verificacion de 49 Profesionales Independientes y 3 IPS nuevas.   </t>
  </si>
  <si>
    <t xml:space="preserve">Verificacion de la totalidad de prestadores de servicios de Salud y los del municipio de providencia.  Fortalecieminto de Capacidades Basicas en Salud, fortalecimiento del modelo de IVC, Sanitario y en Salud Publica.  </t>
  </si>
  <si>
    <t xml:space="preserve">La necedidad de conformar un equipo de verificadores en la Secretaria de Salud, conformar el grupo de IVC en Salud Publica y establecer el SOGC del SGSSS para el Departamento.  El recurso humano de planta es muy limitado, y la contratacion se hace fuera de los tiempo impidiendo el cumplimiento de la totalidas delas metas trazadas en los diferentes programas.  </t>
  </si>
  <si>
    <t>Haber cumplido con el 70% de las acciones estipuladas en el PGIRS</t>
  </si>
  <si>
    <t>*: La ejecución de los planes se encuentra con Corte 31 de Julio</t>
  </si>
</sst>
</file>

<file path=xl/styles.xml><?xml version="1.0" encoding="utf-8"?>
<styleSheet xmlns="http://schemas.openxmlformats.org/spreadsheetml/2006/main">
  <numFmts count="2">
    <numFmt numFmtId="164" formatCode="0.0%"/>
    <numFmt numFmtId="165" formatCode="0.0"/>
  </numFmts>
  <fonts count="8">
    <font>
      <sz val="11"/>
      <color theme="1"/>
      <name val="Calibri"/>
      <family val="2"/>
      <scheme val="minor"/>
    </font>
    <font>
      <b/>
      <sz val="11"/>
      <color theme="1"/>
      <name val="Calibri"/>
      <family val="2"/>
      <scheme val="minor"/>
    </font>
    <font>
      <sz val="10"/>
      <color theme="1"/>
      <name val="Calibri"/>
      <family val="2"/>
      <scheme val="minor"/>
    </font>
    <font>
      <sz val="10"/>
      <color rgb="FFFF0000"/>
      <name val="Calibri"/>
      <family val="2"/>
      <scheme val="minor"/>
    </font>
    <font>
      <sz val="10"/>
      <name val="Calibri"/>
      <family val="2"/>
      <scheme val="minor"/>
    </font>
    <font>
      <b/>
      <sz val="12"/>
      <name val="Calibri"/>
      <family val="2"/>
      <scheme val="minor"/>
    </font>
    <font>
      <b/>
      <sz val="11"/>
      <name val="Calibri"/>
      <family val="2"/>
      <scheme val="minor"/>
    </font>
    <font>
      <b/>
      <sz val="11"/>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7">
    <xf numFmtId="0" fontId="0" fillId="0" borderId="0" xfId="0"/>
    <xf numFmtId="0" fontId="2" fillId="0" borderId="1" xfId="0" applyFont="1" applyBorder="1" applyAlignment="1">
      <alignment horizontal="justify" vertical="center"/>
    </xf>
    <xf numFmtId="0" fontId="2" fillId="0" borderId="1" xfId="0" applyFont="1" applyBorder="1" applyAlignment="1">
      <alignment vertical="top" wrapText="1"/>
    </xf>
    <xf numFmtId="0" fontId="2" fillId="0" borderId="0" xfId="0" applyFont="1" applyFill="1" applyBorder="1" applyAlignment="1">
      <alignment vertical="top"/>
    </xf>
    <xf numFmtId="0" fontId="4" fillId="0" borderId="1" xfId="0" applyFont="1" applyBorder="1" applyAlignment="1">
      <alignment vertical="top" wrapText="1"/>
    </xf>
    <xf numFmtId="0" fontId="3" fillId="0" borderId="0" xfId="0" applyFont="1" applyBorder="1" applyAlignment="1">
      <alignment vertical="top" wrapText="1"/>
    </xf>
    <xf numFmtId="0" fontId="2" fillId="0" borderId="1" xfId="0" applyFont="1" applyBorder="1" applyAlignment="1">
      <alignment vertical="center" wrapText="1"/>
    </xf>
    <xf numFmtId="0" fontId="2" fillId="3" borderId="1" xfId="0" applyFont="1" applyFill="1" applyBorder="1" applyAlignment="1">
      <alignment horizontal="justify" vertical="center" wrapText="1"/>
    </xf>
    <xf numFmtId="0" fontId="2" fillId="0" borderId="1" xfId="0" applyFont="1" applyBorder="1"/>
    <xf numFmtId="0" fontId="2" fillId="0" borderId="1" xfId="0" applyFont="1" applyBorder="1" applyAlignment="1">
      <alignment horizontal="center" vertical="center"/>
    </xf>
    <xf numFmtId="0" fontId="2" fillId="0" borderId="0" xfId="0" applyFont="1"/>
    <xf numFmtId="0" fontId="2" fillId="0" borderId="1" xfId="0" applyFont="1" applyBorder="1" applyAlignment="1">
      <alignment wrapText="1"/>
    </xf>
    <xf numFmtId="0" fontId="2" fillId="0" borderId="1" xfId="0" applyFont="1" applyBorder="1" applyAlignment="1">
      <alignment horizontal="center" vertical="center" wrapText="1"/>
    </xf>
    <xf numFmtId="0" fontId="0" fillId="0" borderId="0" xfId="0" applyFont="1"/>
    <xf numFmtId="0" fontId="2" fillId="0" borderId="0" xfId="0" applyFont="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3" xfId="0" applyFont="1" applyBorder="1" applyAlignment="1">
      <alignment vertical="center" wrapText="1"/>
    </xf>
    <xf numFmtId="9" fontId="2" fillId="0" borderId="1" xfId="0" applyNumberFormat="1" applyFont="1" applyBorder="1" applyAlignment="1">
      <alignment horizontal="center" vertical="center"/>
    </xf>
    <xf numFmtId="9" fontId="2" fillId="3" borderId="1" xfId="0" applyNumberFormat="1" applyFont="1" applyFill="1" applyBorder="1" applyAlignment="1">
      <alignment horizontal="center" vertical="center"/>
    </xf>
    <xf numFmtId="9" fontId="2" fillId="3" borderId="1" xfId="0" applyNumberFormat="1" applyFont="1" applyFill="1" applyBorder="1" applyAlignment="1">
      <alignment horizontal="left" vertical="center" wrapText="1"/>
    </xf>
    <xf numFmtId="0" fontId="2" fillId="3" borderId="1" xfId="0" applyFont="1" applyFill="1" applyBorder="1"/>
    <xf numFmtId="10" fontId="2"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10" fontId="2" fillId="3" borderId="1" xfId="0" applyNumberFormat="1" applyFont="1" applyFill="1" applyBorder="1" applyAlignment="1">
      <alignment horizontal="center" vertical="center"/>
    </xf>
    <xf numFmtId="164" fontId="2" fillId="3" borderId="1" xfId="0" applyNumberFormat="1" applyFont="1" applyFill="1" applyBorder="1" applyAlignment="1">
      <alignment horizontal="center" vertical="center"/>
    </xf>
    <xf numFmtId="0" fontId="1" fillId="0" borderId="0" xfId="0" applyFont="1" applyAlignment="1">
      <alignment horizontal="center"/>
    </xf>
    <xf numFmtId="0" fontId="2" fillId="0" borderId="4" xfId="0" applyFont="1" applyBorder="1" applyAlignment="1">
      <alignment horizontal="justify" vertical="center"/>
    </xf>
    <xf numFmtId="0" fontId="2" fillId="4" borderId="4" xfId="0" applyFont="1" applyFill="1" applyBorder="1"/>
    <xf numFmtId="0" fontId="6" fillId="0" borderId="14" xfId="0" applyFont="1" applyBorder="1" applyAlignment="1">
      <alignment horizontal="center"/>
    </xf>
    <xf numFmtId="0" fontId="2" fillId="3" borderId="1" xfId="0" applyFont="1" applyFill="1" applyBorder="1" applyAlignment="1">
      <alignment vertical="center" wrapText="1"/>
    </xf>
    <xf numFmtId="0" fontId="4" fillId="0" borderId="1" xfId="0" applyFont="1" applyBorder="1" applyAlignment="1">
      <alignment horizontal="center" vertical="center" wrapText="1"/>
    </xf>
    <xf numFmtId="165" fontId="2"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2" fillId="0" borderId="0" xfId="0" applyFont="1" applyBorder="1"/>
    <xf numFmtId="0" fontId="2" fillId="0" borderId="1" xfId="0" applyFont="1" applyBorder="1" applyAlignment="1">
      <alignment horizontal="center" wrapText="1"/>
    </xf>
    <xf numFmtId="0" fontId="4" fillId="0" borderId="1" xfId="0" applyFont="1" applyBorder="1" applyAlignment="1">
      <alignment horizontal="left" vertical="center"/>
    </xf>
    <xf numFmtId="0" fontId="2" fillId="0" borderId="2" xfId="0" applyFont="1" applyBorder="1" applyAlignment="1">
      <alignment horizontal="left" vertical="center" wrapText="1"/>
    </xf>
    <xf numFmtId="9" fontId="2" fillId="0" borderId="0" xfId="0" applyNumberFormat="1" applyFont="1" applyAlignment="1">
      <alignment horizontal="center" vertical="center"/>
    </xf>
    <xf numFmtId="0" fontId="4" fillId="3" borderId="1" xfId="0" applyFont="1" applyFill="1" applyBorder="1" applyAlignment="1">
      <alignment vertical="top" wrapText="1"/>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4" fillId="3" borderId="1" xfId="0" applyFont="1" applyFill="1" applyBorder="1"/>
    <xf numFmtId="0" fontId="4" fillId="3" borderId="1" xfId="0" applyFont="1" applyFill="1" applyBorder="1" applyAlignment="1">
      <alignment horizontal="center" vertical="center"/>
    </xf>
    <xf numFmtId="10" fontId="4" fillId="3" borderId="1" xfId="0" applyNumberFormat="1" applyFont="1" applyFill="1" applyBorder="1" applyAlignment="1">
      <alignment horizontal="center" vertical="center"/>
    </xf>
    <xf numFmtId="0" fontId="4" fillId="3" borderId="0" xfId="0" applyFont="1" applyFill="1"/>
    <xf numFmtId="0" fontId="2" fillId="3" borderId="1" xfId="0" applyFont="1" applyFill="1" applyBorder="1" applyAlignment="1">
      <alignment horizontal="center" vertical="center"/>
    </xf>
    <xf numFmtId="0" fontId="2" fillId="3" borderId="0" xfId="0" applyFont="1" applyFill="1"/>
    <xf numFmtId="0" fontId="0" fillId="0" borderId="0" xfId="0" applyFont="1" applyAlignment="1">
      <alignment horizontal="center" vertical="center"/>
    </xf>
    <xf numFmtId="0" fontId="1" fillId="0" borderId="8" xfId="0" applyFont="1" applyBorder="1" applyAlignment="1">
      <alignment horizontal="center" vertical="center" wrapText="1"/>
    </xf>
    <xf numFmtId="0" fontId="1"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5" xfId="0" applyFont="1" applyBorder="1" applyAlignment="1">
      <alignment horizontal="center" vertical="center" wrapText="1"/>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0" borderId="7" xfId="0" applyFont="1" applyBorder="1" applyAlignment="1"/>
    <xf numFmtId="0" fontId="1" fillId="0" borderId="9" xfId="0" applyFont="1" applyBorder="1" applyAlignment="1">
      <alignment horizontal="center" wrapText="1"/>
    </xf>
    <xf numFmtId="0" fontId="1" fillId="0" borderId="14" xfId="0" applyFont="1" applyBorder="1" applyAlignment="1">
      <alignment horizontal="center" wrapText="1"/>
    </xf>
    <xf numFmtId="0" fontId="6" fillId="0" borderId="9" xfId="0" applyFont="1" applyBorder="1" applyAlignment="1">
      <alignment horizont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1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3" borderId="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962026</xdr:colOff>
      <xdr:row>0</xdr:row>
      <xdr:rowOff>57150</xdr:rowOff>
    </xdr:from>
    <xdr:to>
      <xdr:col>3</xdr:col>
      <xdr:colOff>542926</xdr:colOff>
      <xdr:row>1</xdr:row>
      <xdr:rowOff>15009</xdr:rowOff>
    </xdr:to>
    <xdr:pic>
      <xdr:nvPicPr>
        <xdr:cNvPr id="8" name="Picture 3" descr="http://www.procuraduria.gov.co/portal/media/image/99.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5505451" y="57150"/>
          <a:ext cx="819150" cy="71985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3</xdr:col>
      <xdr:colOff>485776</xdr:colOff>
      <xdr:row>0</xdr:row>
      <xdr:rowOff>123826</xdr:rowOff>
    </xdr:from>
    <xdr:to>
      <xdr:col>4</xdr:col>
      <xdr:colOff>655417</xdr:colOff>
      <xdr:row>1</xdr:row>
      <xdr:rowOff>47626</xdr:rowOff>
    </xdr:to>
    <xdr:pic>
      <xdr:nvPicPr>
        <xdr:cNvPr id="9" name="Picture 5" descr="http://www.archivogeneral.gov.co/sites/all/themes/nevia/images/transparencia33.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l="19257" r="20976" b="-6374"/>
        <a:stretch>
          <a:fillRect/>
        </a:stretch>
      </xdr:blipFill>
      <xdr:spPr bwMode="auto">
        <a:xfrm>
          <a:off x="6267451" y="123826"/>
          <a:ext cx="998316" cy="685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295275</xdr:colOff>
      <xdr:row>0</xdr:row>
      <xdr:rowOff>152400</xdr:rowOff>
    </xdr:from>
    <xdr:to>
      <xdr:col>0</xdr:col>
      <xdr:colOff>1847193</xdr:colOff>
      <xdr:row>0</xdr:row>
      <xdr:rowOff>752475</xdr:rowOff>
    </xdr:to>
    <xdr:pic>
      <xdr:nvPicPr>
        <xdr:cNvPr id="10" name="Imagen 9" descr="C:\Users\carotorres\Desktop\dnp.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295275" y="152400"/>
          <a:ext cx="1551918" cy="6000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1943100</xdr:colOff>
      <xdr:row>0</xdr:row>
      <xdr:rowOff>114300</xdr:rowOff>
    </xdr:from>
    <xdr:to>
      <xdr:col>1</xdr:col>
      <xdr:colOff>750485</xdr:colOff>
      <xdr:row>1</xdr:row>
      <xdr:rowOff>9525</xdr:rowOff>
    </xdr:to>
    <xdr:pic>
      <xdr:nvPicPr>
        <xdr:cNvPr id="11" name="Imagen 10" descr="C:\Users\carotorres\Desktop\funcion publica.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t="29411" r="52258" b="20168"/>
        <a:stretch>
          <a:fillRect/>
        </a:stretch>
      </xdr:blipFill>
      <xdr:spPr bwMode="auto">
        <a:xfrm>
          <a:off x="1943100" y="114300"/>
          <a:ext cx="1903010" cy="657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942975</xdr:colOff>
      <xdr:row>0</xdr:row>
      <xdr:rowOff>180975</xdr:rowOff>
    </xdr:from>
    <xdr:to>
      <xdr:col>2</xdr:col>
      <xdr:colOff>819150</xdr:colOff>
      <xdr:row>0</xdr:row>
      <xdr:rowOff>714375</xdr:rowOff>
    </xdr:to>
    <xdr:pic>
      <xdr:nvPicPr>
        <xdr:cNvPr id="12" name="Imagen 11" descr="C:\Users\carotorres\Desktop\funcion publica.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l="50322"/>
        <a:stretch>
          <a:fillRect/>
        </a:stretch>
      </xdr:blipFill>
      <xdr:spPr bwMode="auto">
        <a:xfrm>
          <a:off x="4038600" y="180975"/>
          <a:ext cx="1323975" cy="533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91"/>
  <sheetViews>
    <sheetView tabSelected="1" workbookViewId="0">
      <selection activeCell="A5" sqref="A5:A6"/>
    </sheetView>
  </sheetViews>
  <sheetFormatPr baseColWidth="10" defaultRowHeight="15"/>
  <cols>
    <col min="1" max="1" width="46.42578125" style="13" customWidth="1"/>
    <col min="2" max="2" width="21.7109375" style="13" customWidth="1"/>
    <col min="3" max="3" width="57" style="13" customWidth="1"/>
    <col min="4" max="4" width="12.42578125" style="13" customWidth="1"/>
    <col min="5" max="5" width="11.42578125" style="13"/>
    <col min="6" max="6" width="17.42578125" style="13" customWidth="1"/>
    <col min="7" max="7" width="12.7109375" style="13" customWidth="1"/>
    <col min="8" max="8" width="20" style="13" customWidth="1"/>
    <col min="9" max="9" width="22.28515625" style="13" customWidth="1"/>
    <col min="10" max="10" width="11.42578125" style="13"/>
    <col min="11" max="11" width="37.7109375" style="13" customWidth="1"/>
    <col min="12" max="12" width="25.140625" style="13" customWidth="1"/>
    <col min="13" max="13" width="30.28515625" style="13" customWidth="1"/>
    <col min="14" max="16384" width="11.42578125" style="13"/>
  </cols>
  <sheetData>
    <row r="1" spans="1:13" ht="60" customHeight="1">
      <c r="A1" s="48" t="s">
        <v>20</v>
      </c>
      <c r="B1" s="48"/>
      <c r="C1" s="48"/>
      <c r="D1" s="48"/>
      <c r="E1" s="48"/>
      <c r="F1" s="48"/>
      <c r="G1" s="48"/>
      <c r="H1" s="48"/>
      <c r="I1" s="48"/>
      <c r="J1" s="48"/>
      <c r="K1" s="48"/>
      <c r="L1" s="48"/>
      <c r="M1" s="48"/>
    </row>
    <row r="2" spans="1:13">
      <c r="A2" s="66" t="s">
        <v>15</v>
      </c>
      <c r="B2" s="66"/>
      <c r="C2" s="66"/>
      <c r="D2" s="66"/>
      <c r="E2" s="66"/>
      <c r="F2" s="66"/>
      <c r="G2" s="66"/>
      <c r="H2" s="66"/>
      <c r="I2" s="66"/>
      <c r="J2" s="66"/>
      <c r="K2" s="66"/>
      <c r="L2" s="66"/>
      <c r="M2" s="66"/>
    </row>
    <row r="3" spans="1:13" ht="15.75" thickBot="1">
      <c r="A3" s="66"/>
      <c r="B3" s="66"/>
      <c r="C3" s="66"/>
      <c r="D3" s="66"/>
      <c r="E3" s="66"/>
      <c r="F3" s="66"/>
      <c r="G3" s="66"/>
      <c r="H3" s="66"/>
      <c r="I3" s="66"/>
      <c r="J3" s="66"/>
      <c r="K3" s="66"/>
      <c r="L3" s="66"/>
      <c r="M3" s="66"/>
    </row>
    <row r="4" spans="1:13" ht="15.75" thickBot="1">
      <c r="D4" s="53" t="s">
        <v>16</v>
      </c>
      <c r="E4" s="54"/>
      <c r="F4" s="54"/>
      <c r="G4" s="54"/>
      <c r="H4" s="54"/>
      <c r="I4" s="54"/>
      <c r="J4" s="54"/>
      <c r="K4" s="54"/>
      <c r="L4" s="54"/>
      <c r="M4" s="55"/>
    </row>
    <row r="5" spans="1:13" s="26" customFormat="1" ht="43.15" customHeight="1">
      <c r="A5" s="49" t="s">
        <v>8</v>
      </c>
      <c r="B5" s="56" t="s">
        <v>5</v>
      </c>
      <c r="C5" s="58" t="s">
        <v>17</v>
      </c>
      <c r="D5" s="64" t="s">
        <v>18</v>
      </c>
      <c r="E5" s="65"/>
      <c r="F5" s="60" t="s">
        <v>19</v>
      </c>
      <c r="G5" s="62" t="s">
        <v>1</v>
      </c>
      <c r="H5" s="62" t="s">
        <v>111</v>
      </c>
      <c r="I5" s="62" t="s">
        <v>2</v>
      </c>
      <c r="J5" s="62" t="s">
        <v>7</v>
      </c>
      <c r="K5" s="62" t="s">
        <v>3</v>
      </c>
      <c r="L5" s="62" t="s">
        <v>4</v>
      </c>
      <c r="M5" s="51" t="s">
        <v>10</v>
      </c>
    </row>
    <row r="6" spans="1:13" s="26" customFormat="1" ht="31.9" customHeight="1" thickBot="1">
      <c r="A6" s="50"/>
      <c r="B6" s="57"/>
      <c r="C6" s="59"/>
      <c r="D6" s="29" t="s">
        <v>0</v>
      </c>
      <c r="E6" s="29" t="s">
        <v>6</v>
      </c>
      <c r="F6" s="61"/>
      <c r="G6" s="63"/>
      <c r="H6" s="63"/>
      <c r="I6" s="63"/>
      <c r="J6" s="63"/>
      <c r="K6" s="63"/>
      <c r="L6" s="63"/>
      <c r="M6" s="52"/>
    </row>
    <row r="7" spans="1:13" s="10" customFormat="1" ht="25.5">
      <c r="A7" s="27" t="s">
        <v>32</v>
      </c>
      <c r="B7" s="28"/>
      <c r="C7" s="28"/>
      <c r="D7" s="28"/>
      <c r="E7" s="28"/>
      <c r="F7" s="28"/>
      <c r="G7" s="28"/>
      <c r="H7" s="28"/>
      <c r="I7" s="28"/>
      <c r="J7" s="28"/>
      <c r="K7" s="28"/>
      <c r="L7" s="28"/>
      <c r="M7" s="28"/>
    </row>
    <row r="8" spans="1:13" s="10" customFormat="1" ht="159.75" customHeight="1">
      <c r="A8" s="1" t="s">
        <v>33</v>
      </c>
      <c r="B8" s="16" t="s">
        <v>94</v>
      </c>
      <c r="C8" s="16" t="s">
        <v>95</v>
      </c>
      <c r="D8" s="9" t="s">
        <v>21</v>
      </c>
      <c r="E8" s="8"/>
      <c r="F8" s="16" t="s">
        <v>96</v>
      </c>
      <c r="G8" s="6" t="s">
        <v>97</v>
      </c>
      <c r="H8" s="6" t="s">
        <v>27</v>
      </c>
      <c r="I8" s="6" t="s">
        <v>98</v>
      </c>
      <c r="J8" s="24">
        <v>0.65920000000000001</v>
      </c>
      <c r="K8" s="23" t="s">
        <v>142</v>
      </c>
      <c r="L8" s="23" t="s">
        <v>143</v>
      </c>
      <c r="M8" s="23" t="s">
        <v>144</v>
      </c>
    </row>
    <row r="9" spans="1:13" s="10" customFormat="1" ht="153">
      <c r="A9" s="1" t="s">
        <v>34</v>
      </c>
      <c r="B9" s="6" t="s">
        <v>52</v>
      </c>
      <c r="C9" s="7" t="s">
        <v>100</v>
      </c>
      <c r="D9" s="9" t="s">
        <v>21</v>
      </c>
      <c r="E9" s="9"/>
      <c r="F9" s="6" t="s">
        <v>22</v>
      </c>
      <c r="G9" s="6" t="s">
        <v>23</v>
      </c>
      <c r="H9" s="6" t="s">
        <v>24</v>
      </c>
      <c r="I9" s="6" t="s">
        <v>24</v>
      </c>
      <c r="J9" s="24">
        <v>0.62849999999999995</v>
      </c>
      <c r="K9" s="23" t="s">
        <v>101</v>
      </c>
      <c r="L9" s="21"/>
      <c r="M9" s="21"/>
    </row>
    <row r="10" spans="1:13" s="10" customFormat="1" ht="76.5">
      <c r="A10" s="1" t="s">
        <v>35</v>
      </c>
      <c r="B10" s="30" t="s">
        <v>117</v>
      </c>
      <c r="C10" s="16" t="s">
        <v>119</v>
      </c>
      <c r="D10" s="12" t="s">
        <v>21</v>
      </c>
      <c r="E10" s="8"/>
      <c r="F10" s="12" t="s">
        <v>112</v>
      </c>
      <c r="G10" s="12" t="s">
        <v>113</v>
      </c>
      <c r="H10" s="12" t="s">
        <v>114</v>
      </c>
      <c r="I10" s="31" t="s">
        <v>113</v>
      </c>
      <c r="J10" s="32">
        <v>66.7</v>
      </c>
      <c r="K10" s="33" t="s">
        <v>118</v>
      </c>
      <c r="L10" s="33" t="s">
        <v>115</v>
      </c>
      <c r="M10" s="33" t="s">
        <v>116</v>
      </c>
    </row>
    <row r="11" spans="1:13" s="10" customFormat="1" ht="75" customHeight="1">
      <c r="A11" s="1" t="s">
        <v>36</v>
      </c>
      <c r="B11" s="6" t="s">
        <v>53</v>
      </c>
      <c r="C11" s="7" t="s">
        <v>25</v>
      </c>
      <c r="D11" s="12" t="s">
        <v>21</v>
      </c>
      <c r="E11" s="12"/>
      <c r="F11" s="6" t="s">
        <v>26</v>
      </c>
      <c r="G11" s="6" t="s">
        <v>23</v>
      </c>
      <c r="H11" s="6" t="s">
        <v>27</v>
      </c>
      <c r="I11" s="6" t="s">
        <v>28</v>
      </c>
      <c r="J11" s="19">
        <v>0.7</v>
      </c>
      <c r="K11" s="23" t="s">
        <v>145</v>
      </c>
      <c r="L11" s="21"/>
      <c r="M11" s="21"/>
    </row>
    <row r="12" spans="1:13" s="10" customFormat="1" ht="25.5">
      <c r="A12" s="1" t="s">
        <v>37</v>
      </c>
      <c r="B12" s="8"/>
      <c r="C12" s="8"/>
      <c r="D12" s="8"/>
      <c r="E12" s="8"/>
      <c r="F12" s="8"/>
      <c r="G12" s="8"/>
      <c r="H12" s="8"/>
      <c r="I12" s="8"/>
      <c r="J12" s="8"/>
      <c r="K12" s="8"/>
      <c r="L12" s="8"/>
      <c r="M12" s="8"/>
    </row>
    <row r="13" spans="1:13" s="10" customFormat="1" ht="12.75">
      <c r="A13" s="1" t="s">
        <v>38</v>
      </c>
      <c r="B13" s="46"/>
      <c r="C13" s="21"/>
      <c r="D13" s="46"/>
      <c r="E13" s="21"/>
      <c r="F13" s="21"/>
      <c r="G13" s="21"/>
      <c r="H13" s="21"/>
      <c r="I13" s="21"/>
      <c r="J13" s="21"/>
      <c r="K13" s="21"/>
      <c r="L13" s="21"/>
      <c r="M13" s="21"/>
    </row>
    <row r="14" spans="1:13" s="10" customFormat="1" ht="12.75">
      <c r="A14" s="1" t="s">
        <v>39</v>
      </c>
      <c r="B14" s="8"/>
      <c r="C14" s="8"/>
      <c r="D14" s="8"/>
      <c r="E14" s="8"/>
      <c r="F14" s="8"/>
      <c r="G14" s="8"/>
      <c r="H14" s="8"/>
      <c r="I14" s="8"/>
      <c r="J14" s="8"/>
      <c r="K14" s="8"/>
      <c r="L14" s="8"/>
      <c r="M14" s="8"/>
    </row>
    <row r="15" spans="1:13" s="10" customFormat="1" ht="165.75">
      <c r="A15" s="1" t="s">
        <v>40</v>
      </c>
      <c r="B15" s="16" t="s">
        <v>107</v>
      </c>
      <c r="C15" s="16" t="s">
        <v>108</v>
      </c>
      <c r="D15" s="8"/>
      <c r="E15" s="9" t="s">
        <v>21</v>
      </c>
      <c r="F15" s="16" t="s">
        <v>106</v>
      </c>
      <c r="G15" s="6" t="s">
        <v>105</v>
      </c>
      <c r="H15" s="6" t="s">
        <v>105</v>
      </c>
      <c r="I15" s="6" t="s">
        <v>105</v>
      </c>
      <c r="J15" s="18">
        <v>0.66</v>
      </c>
      <c r="K15" s="16" t="s">
        <v>110</v>
      </c>
      <c r="L15" s="16" t="s">
        <v>109</v>
      </c>
      <c r="M15" s="16" t="s">
        <v>74</v>
      </c>
    </row>
    <row r="16" spans="1:13" s="10" customFormat="1" ht="114.75">
      <c r="A16" s="1" t="s">
        <v>41</v>
      </c>
      <c r="B16" s="11" t="s">
        <v>70</v>
      </c>
      <c r="C16" s="16" t="s">
        <v>71</v>
      </c>
      <c r="D16" s="8"/>
      <c r="E16" s="9" t="s">
        <v>21</v>
      </c>
      <c r="F16" s="16" t="s">
        <v>72</v>
      </c>
      <c r="G16" s="6" t="s">
        <v>73</v>
      </c>
      <c r="H16" s="6" t="s">
        <v>24</v>
      </c>
      <c r="I16" s="16" t="s">
        <v>24</v>
      </c>
      <c r="J16" s="19">
        <v>1</v>
      </c>
      <c r="K16" s="8"/>
      <c r="L16" s="8"/>
      <c r="M16" s="6" t="s">
        <v>74</v>
      </c>
    </row>
    <row r="17" spans="1:15" s="10" customFormat="1" ht="76.5">
      <c r="A17" s="1" t="s">
        <v>42</v>
      </c>
      <c r="B17" s="35" t="s">
        <v>123</v>
      </c>
      <c r="C17" s="16" t="s">
        <v>124</v>
      </c>
      <c r="D17" s="12" t="s">
        <v>21</v>
      </c>
      <c r="E17" s="8"/>
      <c r="F17" s="33" t="s">
        <v>125</v>
      </c>
      <c r="G17" s="12" t="s">
        <v>113</v>
      </c>
      <c r="H17" s="16" t="s">
        <v>126</v>
      </c>
      <c r="I17" s="36" t="s">
        <v>85</v>
      </c>
      <c r="J17" s="18">
        <v>1</v>
      </c>
      <c r="K17" s="15" t="s">
        <v>120</v>
      </c>
      <c r="L17" s="16" t="s">
        <v>121</v>
      </c>
      <c r="M17" s="16" t="s">
        <v>122</v>
      </c>
    </row>
    <row r="18" spans="1:15" s="10" customFormat="1" ht="12.75">
      <c r="A18" s="1" t="s">
        <v>43</v>
      </c>
      <c r="B18" s="8"/>
      <c r="C18" s="8"/>
      <c r="D18" s="8"/>
      <c r="E18" s="8"/>
      <c r="F18" s="8"/>
      <c r="G18" s="8"/>
      <c r="H18" s="8"/>
      <c r="I18" s="8"/>
      <c r="J18" s="8"/>
      <c r="K18" s="8"/>
      <c r="L18" s="8"/>
      <c r="M18" s="8"/>
    </row>
    <row r="19" spans="1:15" s="10" customFormat="1" ht="102">
      <c r="A19" s="1" t="s">
        <v>44</v>
      </c>
      <c r="B19" s="16" t="s">
        <v>75</v>
      </c>
      <c r="C19" s="16" t="s">
        <v>80</v>
      </c>
      <c r="D19" s="9" t="s">
        <v>21</v>
      </c>
      <c r="E19" s="8"/>
      <c r="F19" s="16" t="s">
        <v>141</v>
      </c>
      <c r="G19" s="16" t="s">
        <v>76</v>
      </c>
      <c r="H19" s="6" t="s">
        <v>27</v>
      </c>
      <c r="I19" s="16" t="s">
        <v>24</v>
      </c>
      <c r="J19" s="19">
        <v>0.14000000000000001</v>
      </c>
      <c r="K19" s="16" t="s">
        <v>77</v>
      </c>
      <c r="L19" s="16" t="s">
        <v>78</v>
      </c>
      <c r="M19" s="16" t="s">
        <v>79</v>
      </c>
    </row>
    <row r="20" spans="1:15" s="10" customFormat="1" ht="12.75">
      <c r="A20" s="1" t="s">
        <v>45</v>
      </c>
      <c r="B20" s="21"/>
      <c r="C20" s="21"/>
      <c r="D20" s="21"/>
      <c r="E20" s="21"/>
      <c r="F20" s="21"/>
      <c r="G20" s="21"/>
      <c r="H20" s="21"/>
      <c r="I20" s="21"/>
      <c r="J20" s="21"/>
      <c r="K20" s="21"/>
      <c r="L20" s="21"/>
      <c r="M20" s="21"/>
      <c r="N20" s="47"/>
      <c r="O20" s="47"/>
    </row>
    <row r="21" spans="1:15" s="10" customFormat="1" ht="322.5" customHeight="1">
      <c r="A21" s="16" t="s">
        <v>46</v>
      </c>
      <c r="B21" s="6" t="s">
        <v>50</v>
      </c>
      <c r="C21" s="14" t="s">
        <v>29</v>
      </c>
      <c r="D21" s="15"/>
      <c r="E21" s="12" t="s">
        <v>21</v>
      </c>
      <c r="F21" s="16" t="s">
        <v>30</v>
      </c>
      <c r="G21" s="16" t="s">
        <v>55</v>
      </c>
      <c r="H21" s="16" t="s">
        <v>56</v>
      </c>
      <c r="I21" s="16" t="s">
        <v>24</v>
      </c>
      <c r="J21" s="20">
        <v>1</v>
      </c>
      <c r="K21" s="16" t="s">
        <v>31</v>
      </c>
      <c r="L21" s="21"/>
      <c r="M21" s="21"/>
    </row>
    <row r="22" spans="1:15" s="10" customFormat="1" ht="267.75">
      <c r="A22" s="2" t="s">
        <v>47</v>
      </c>
      <c r="B22" s="6" t="s">
        <v>61</v>
      </c>
      <c r="C22" s="6" t="s">
        <v>62</v>
      </c>
      <c r="D22" s="8"/>
      <c r="E22" s="9" t="s">
        <v>21</v>
      </c>
      <c r="F22" s="16" t="s">
        <v>63</v>
      </c>
      <c r="G22" s="16" t="s">
        <v>64</v>
      </c>
      <c r="H22" s="16" t="s">
        <v>65</v>
      </c>
      <c r="I22" s="16" t="s">
        <v>58</v>
      </c>
      <c r="J22" s="25">
        <v>0.81599999999999995</v>
      </c>
      <c r="K22" s="16" t="s">
        <v>67</v>
      </c>
      <c r="L22" s="6" t="s">
        <v>68</v>
      </c>
      <c r="M22" s="16" t="s">
        <v>69</v>
      </c>
    </row>
    <row r="23" spans="1:15" s="45" customFormat="1" ht="216.75">
      <c r="A23" s="40" t="s">
        <v>48</v>
      </c>
      <c r="B23" s="41" t="s">
        <v>134</v>
      </c>
      <c r="C23" s="40" t="s">
        <v>135</v>
      </c>
      <c r="D23" s="42"/>
      <c r="E23" s="43" t="s">
        <v>21</v>
      </c>
      <c r="F23" s="41" t="s">
        <v>136</v>
      </c>
      <c r="G23" s="41" t="s">
        <v>137</v>
      </c>
      <c r="H23" s="41" t="s">
        <v>64</v>
      </c>
      <c r="I23" s="41" t="s">
        <v>137</v>
      </c>
      <c r="J23" s="44">
        <v>0.74660000000000004</v>
      </c>
      <c r="K23" s="40" t="s">
        <v>138</v>
      </c>
      <c r="L23" s="41" t="s">
        <v>139</v>
      </c>
      <c r="M23" s="40" t="s">
        <v>140</v>
      </c>
    </row>
    <row r="24" spans="1:15" s="10" customFormat="1" ht="127.5">
      <c r="A24" s="17" t="s">
        <v>49</v>
      </c>
      <c r="B24" s="6" t="s">
        <v>51</v>
      </c>
      <c r="C24" s="14" t="s">
        <v>60</v>
      </c>
      <c r="D24" s="15"/>
      <c r="E24" s="12" t="s">
        <v>21</v>
      </c>
      <c r="F24" s="16" t="s">
        <v>54</v>
      </c>
      <c r="G24" s="16" t="s">
        <v>57</v>
      </c>
      <c r="H24" s="16" t="s">
        <v>66</v>
      </c>
      <c r="I24" s="16" t="s">
        <v>58</v>
      </c>
      <c r="J24" s="22">
        <v>0.83330000000000004</v>
      </c>
      <c r="K24" s="23" t="s">
        <v>99</v>
      </c>
      <c r="L24" s="6" t="s">
        <v>59</v>
      </c>
      <c r="M24" s="16"/>
    </row>
    <row r="25" spans="1:15" s="10" customFormat="1" ht="102">
      <c r="A25" s="39" t="s">
        <v>9</v>
      </c>
      <c r="B25" s="37" t="s">
        <v>129</v>
      </c>
      <c r="C25" s="16" t="s">
        <v>130</v>
      </c>
      <c r="D25" s="16"/>
      <c r="E25" s="12" t="s">
        <v>21</v>
      </c>
      <c r="F25" s="16" t="s">
        <v>127</v>
      </c>
      <c r="G25" s="16" t="s">
        <v>128</v>
      </c>
      <c r="H25" s="16" t="s">
        <v>97</v>
      </c>
      <c r="I25" s="16" t="s">
        <v>97</v>
      </c>
      <c r="J25" s="38">
        <v>0.75</v>
      </c>
      <c r="K25" s="16" t="s">
        <v>132</v>
      </c>
      <c r="L25" s="16" t="s">
        <v>131</v>
      </c>
      <c r="M25" s="16" t="s">
        <v>133</v>
      </c>
    </row>
    <row r="26" spans="1:15" s="10" customFormat="1" ht="89.25">
      <c r="A26" s="4" t="s">
        <v>11</v>
      </c>
      <c r="B26" s="16" t="s">
        <v>82</v>
      </c>
      <c r="C26" s="16" t="s">
        <v>81</v>
      </c>
      <c r="D26" s="9" t="s">
        <v>21</v>
      </c>
      <c r="E26" s="8"/>
      <c r="F26" s="16" t="s">
        <v>83</v>
      </c>
      <c r="G26" s="16" t="s">
        <v>76</v>
      </c>
      <c r="H26" s="16" t="s">
        <v>84</v>
      </c>
      <c r="I26" s="9" t="s">
        <v>85</v>
      </c>
      <c r="J26" s="18">
        <v>1</v>
      </c>
      <c r="K26" s="16" t="s">
        <v>86</v>
      </c>
      <c r="L26" s="6" t="s">
        <v>87</v>
      </c>
      <c r="M26" s="16" t="s">
        <v>93</v>
      </c>
    </row>
    <row r="27" spans="1:15" s="10" customFormat="1" ht="89.25">
      <c r="A27" s="4" t="s">
        <v>14</v>
      </c>
      <c r="B27" s="6" t="s">
        <v>88</v>
      </c>
      <c r="C27" s="16" t="s">
        <v>89</v>
      </c>
      <c r="D27" s="9" t="s">
        <v>21</v>
      </c>
      <c r="E27" s="8"/>
      <c r="F27" s="6" t="s">
        <v>90</v>
      </c>
      <c r="G27" s="6" t="s">
        <v>76</v>
      </c>
      <c r="H27" s="16" t="s">
        <v>76</v>
      </c>
      <c r="I27" s="16" t="s">
        <v>91</v>
      </c>
      <c r="J27" s="8"/>
      <c r="K27" s="8"/>
      <c r="L27" s="8"/>
      <c r="M27" s="16" t="s">
        <v>92</v>
      </c>
    </row>
    <row r="28" spans="1:15" s="47" customFormat="1" ht="25.5">
      <c r="A28" s="39" t="s">
        <v>12</v>
      </c>
      <c r="B28" s="21"/>
      <c r="C28" s="21"/>
      <c r="D28" s="46"/>
      <c r="E28" s="21"/>
      <c r="F28" s="21"/>
      <c r="G28" s="21"/>
      <c r="H28" s="21"/>
      <c r="I28" s="21"/>
      <c r="J28" s="21"/>
      <c r="K28" s="21"/>
      <c r="L28" s="21"/>
      <c r="M28" s="21"/>
    </row>
    <row r="29" spans="1:15" s="10" customFormat="1" ht="89.25">
      <c r="A29" s="4" t="s">
        <v>13</v>
      </c>
      <c r="B29" s="6" t="s">
        <v>102</v>
      </c>
      <c r="C29" s="16" t="s">
        <v>103</v>
      </c>
      <c r="D29" s="9" t="s">
        <v>21</v>
      </c>
      <c r="E29" s="8"/>
      <c r="F29" s="16" t="s">
        <v>104</v>
      </c>
      <c r="G29" s="6" t="s">
        <v>105</v>
      </c>
      <c r="H29" s="6" t="s">
        <v>105</v>
      </c>
      <c r="I29" s="6" t="s">
        <v>105</v>
      </c>
      <c r="J29" s="8"/>
      <c r="K29" s="8"/>
      <c r="L29" s="8"/>
      <c r="M29" s="8"/>
    </row>
    <row r="30" spans="1:15" s="10" customFormat="1" ht="12.75">
      <c r="A30" s="5"/>
      <c r="B30" s="34"/>
      <c r="C30" s="34"/>
      <c r="D30" s="34"/>
      <c r="E30" s="34"/>
      <c r="F30" s="34"/>
      <c r="G30" s="34"/>
      <c r="H30" s="34"/>
      <c r="I30" s="34"/>
      <c r="J30" s="34"/>
      <c r="K30" s="34"/>
      <c r="L30" s="34"/>
      <c r="M30" s="34"/>
    </row>
    <row r="31" spans="1:15" s="10" customFormat="1" ht="12.75">
      <c r="A31" s="3" t="s">
        <v>146</v>
      </c>
    </row>
    <row r="32" spans="1:15" s="10" customFormat="1" ht="12.75"/>
    <row r="33" s="10" customFormat="1" ht="12.75"/>
    <row r="34" s="10" customFormat="1" ht="12.75"/>
    <row r="35" s="10" customFormat="1" ht="12.75"/>
    <row r="36" s="10" customFormat="1" ht="12.75"/>
    <row r="37" s="10" customFormat="1" ht="12.75"/>
    <row r="38" s="10" customFormat="1" ht="12.75"/>
    <row r="39" s="10" customFormat="1" ht="12.75"/>
    <row r="40" s="10" customFormat="1" ht="12.75"/>
    <row r="41" s="10" customFormat="1" ht="12.75"/>
    <row r="42" s="10" customFormat="1" ht="12.75"/>
    <row r="43" s="10" customFormat="1" ht="12.75"/>
    <row r="44" s="10" customFormat="1" ht="12.75"/>
    <row r="45" s="10" customFormat="1" ht="12.75"/>
    <row r="46" s="10" customFormat="1" ht="12.75"/>
    <row r="47" s="10" customFormat="1" ht="12.75"/>
    <row r="48" s="10" customFormat="1" ht="12.75"/>
    <row r="49" s="10" customFormat="1" ht="12.75"/>
    <row r="50" s="10" customFormat="1" ht="12.75"/>
    <row r="51" s="10" customFormat="1" ht="12.75"/>
    <row r="52" s="10" customFormat="1" ht="12.75"/>
    <row r="53" s="10" customFormat="1" ht="12.75"/>
    <row r="54" s="10" customFormat="1" ht="12.75"/>
    <row r="55" s="10" customFormat="1" ht="12.75"/>
    <row r="56" s="10" customFormat="1" ht="12.75"/>
    <row r="57" s="10" customFormat="1" ht="12.75"/>
    <row r="58" s="10" customFormat="1" ht="12.75"/>
    <row r="59" s="10" customFormat="1" ht="12.75"/>
    <row r="60" s="10" customFormat="1" ht="12.75"/>
    <row r="61" s="10" customFormat="1" ht="12.75"/>
    <row r="62" s="10" customFormat="1" ht="12.75"/>
    <row r="63" s="10" customFormat="1" ht="12.75"/>
    <row r="64" s="10" customFormat="1" ht="12.75"/>
    <row r="65" s="10" customFormat="1" ht="12.75"/>
    <row r="66" s="10" customFormat="1" ht="12.75"/>
    <row r="67" s="10" customFormat="1" ht="12.75"/>
    <row r="68" s="10" customFormat="1" ht="12.75"/>
    <row r="69" s="10" customFormat="1" ht="12.75"/>
    <row r="70" s="10" customFormat="1" ht="12.75"/>
    <row r="71" s="10" customFormat="1" ht="12.75"/>
    <row r="72" s="10" customFormat="1" ht="12.75"/>
    <row r="73" s="10" customFormat="1" ht="12.75"/>
    <row r="74" s="10" customFormat="1" ht="12.75"/>
    <row r="75" s="10" customFormat="1" ht="12.75"/>
    <row r="76" s="10" customFormat="1" ht="12.75"/>
    <row r="77" s="10" customFormat="1" ht="12.75"/>
    <row r="78" s="10" customFormat="1" ht="12.75"/>
    <row r="79" s="10" customFormat="1" ht="12.75"/>
    <row r="80" s="10" customFormat="1" ht="12.75"/>
    <row r="81" s="10" customFormat="1" ht="12.75"/>
    <row r="82" s="10" customFormat="1" ht="12.75"/>
    <row r="83" s="10" customFormat="1" ht="12.75"/>
    <row r="84" s="10" customFormat="1" ht="12.75"/>
    <row r="85" s="10" customFormat="1" ht="12.75"/>
    <row r="86" s="10" customFormat="1" ht="12.75"/>
    <row r="87" s="10" customFormat="1" ht="12.75"/>
    <row r="88" s="10" customFormat="1" ht="12.75"/>
    <row r="89" s="10" customFormat="1" ht="12.75"/>
    <row r="90" s="10" customFormat="1" ht="12.75"/>
    <row r="91" s="10" customFormat="1" ht="12.75"/>
  </sheetData>
  <mergeCells count="15">
    <mergeCell ref="A1:M1"/>
    <mergeCell ref="A5:A6"/>
    <mergeCell ref="M5:M6"/>
    <mergeCell ref="D4:M4"/>
    <mergeCell ref="B5:B6"/>
    <mergeCell ref="C5:C6"/>
    <mergeCell ref="F5:F6"/>
    <mergeCell ref="G5:G6"/>
    <mergeCell ref="H5:H6"/>
    <mergeCell ref="I5:I6"/>
    <mergeCell ref="J5:J6"/>
    <mergeCell ref="K5:K6"/>
    <mergeCell ref="L5:L6"/>
    <mergeCell ref="D5:E5"/>
    <mergeCell ref="A2:M3"/>
  </mergeCells>
  <pageMargins left="0.70866141732283472" right="0.70866141732283472" top="0.74803149606299213" bottom="0.74803149606299213" header="0.31496062992125984" footer="0.31496062992125984"/>
  <pageSetup paperSize="14" scale="45" orientation="landscape" r:id="rId1"/>
  <drawing r:id="rId2"/>
</worksheet>
</file>

<file path=xl/worksheets/sheet2.xml><?xml version="1.0" encoding="utf-8"?>
<worksheet xmlns="http://schemas.openxmlformats.org/spreadsheetml/2006/main" xmlns:r="http://schemas.openxmlformats.org/officeDocument/2006/relationships">
  <dimension ref="G30:I33"/>
  <sheetViews>
    <sheetView workbookViewId="0">
      <selection activeCell="I32" sqref="I32"/>
    </sheetView>
  </sheetViews>
  <sheetFormatPr baseColWidth="10" defaultRowHeight="15"/>
  <sheetData>
    <row r="30" spans="7:9">
      <c r="G30">
        <f>500/6</f>
        <v>83.333333333333329</v>
      </c>
      <c r="I30">
        <f>52-39</f>
        <v>13</v>
      </c>
    </row>
    <row r="31" spans="7:9">
      <c r="G31">
        <f>695/6</f>
        <v>115.83333333333333</v>
      </c>
      <c r="I31">
        <f>858/13</f>
        <v>66</v>
      </c>
    </row>
    <row r="32" spans="7:9">
      <c r="G32">
        <f>408/5</f>
        <v>81.599999999999994</v>
      </c>
    </row>
    <row r="33" spans="7:7">
      <c r="G33">
        <f>440/7</f>
        <v>62.857142857142854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SFPT</dc:creator>
  <cp:lastModifiedBy>vcorreal</cp:lastModifiedBy>
  <cp:lastPrinted>2015-11-05T19:27:08Z</cp:lastPrinted>
  <dcterms:created xsi:type="dcterms:W3CDTF">2015-08-25T16:34:05Z</dcterms:created>
  <dcterms:modified xsi:type="dcterms:W3CDTF">2015-11-06T23:17:05Z</dcterms:modified>
</cp:coreProperties>
</file>