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-120" yWindow="-120" windowWidth="29040" windowHeight="15840"/>
  </bookViews>
  <sheets>
    <sheet name="PLANEACIO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5" i="1" l="1"/>
  <c r="Q24" i="1"/>
  <c r="Q23" i="1"/>
  <c r="Q22" i="1"/>
  <c r="Q21" i="1"/>
  <c r="Q20" i="1"/>
  <c r="Q19" i="1" l="1"/>
  <c r="Q12" i="1" l="1"/>
  <c r="Q6" i="1" l="1"/>
  <c r="Q18" i="1" l="1"/>
  <c r="Q16" i="1"/>
  <c r="Q17" i="1"/>
  <c r="Q15" i="1"/>
  <c r="Q14" i="1"/>
  <c r="Q13" i="1"/>
  <c r="Q4" i="1" l="1"/>
  <c r="Q5" i="1"/>
  <c r="Q7" i="1"/>
  <c r="Q8" i="1"/>
  <c r="Q9" i="1"/>
  <c r="Q10" i="1"/>
  <c r="Q11" i="1"/>
  <c r="Q3" i="1"/>
</calcChain>
</file>

<file path=xl/comments1.xml><?xml version="1.0" encoding="utf-8"?>
<comments xmlns="http://schemas.openxmlformats.org/spreadsheetml/2006/main">
  <authors>
    <author>GIGLIOLA CORPUS</author>
  </authors>
  <commentList>
    <comment ref="I1" authorId="0" shapeId="0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<sst xmlns="http://schemas.openxmlformats.org/spreadsheetml/2006/main" count="124" uniqueCount="84">
  <si>
    <t>Numeral</t>
  </si>
  <si>
    <t>EJE</t>
  </si>
  <si>
    <t>POLITICA</t>
  </si>
  <si>
    <t>PROGRAMA</t>
  </si>
  <si>
    <t>PROYECTO</t>
  </si>
  <si>
    <t>ACTIVIDADES</t>
  </si>
  <si>
    <t>INDICADOR DE BIENESTAR</t>
  </si>
  <si>
    <t>META DE PRODUCTO</t>
  </si>
  <si>
    <t>META</t>
  </si>
  <si>
    <t>RECURSOS / FUENTES</t>
  </si>
  <si>
    <t>INICIO</t>
  </si>
  <si>
    <t>TERMINACION</t>
  </si>
  <si>
    <t>AREA</t>
  </si>
  <si>
    <t>RP</t>
  </si>
  <si>
    <t>SGP</t>
  </si>
  <si>
    <t>Cofinanciacion</t>
  </si>
  <si>
    <t>SGR</t>
  </si>
  <si>
    <t>Credito</t>
  </si>
  <si>
    <t>Otras fuentes</t>
  </si>
  <si>
    <t>Fuente</t>
  </si>
  <si>
    <t>Total</t>
  </si>
  <si>
    <t>Comunidad confiada en sus instituciones</t>
  </si>
  <si>
    <t xml:space="preserve">Honestidad y eficiencia de lo público </t>
  </si>
  <si>
    <t>Secretaria de Planeación</t>
  </si>
  <si>
    <t>Gobierno fuerte, excelencia en ciclo de la gestión pública</t>
  </si>
  <si>
    <t>Incremento al índice del desempeño institucional</t>
  </si>
  <si>
    <t>Ampliar cobertura en encuestas del SISBEN</t>
  </si>
  <si>
    <t xml:space="preserve">Un nuevo comienzo 
con mejores condiciones
</t>
  </si>
  <si>
    <t xml:space="preserve">Infraestructura fisica que dinamiza el desarrollo económico
</t>
  </si>
  <si>
    <t>Vivienda en condiciones dignas</t>
  </si>
  <si>
    <t>Déficit cualitativo reducido</t>
  </si>
  <si>
    <t>Construcción de viviendas nuevas de interés social</t>
  </si>
  <si>
    <t>Mejoramiento de viviendas</t>
  </si>
  <si>
    <t>Ciencia y conocimiento: Tecnología y conectividad</t>
  </si>
  <si>
    <t>Ciencia, tecnología e innovación; una apuesta de futuro</t>
  </si>
  <si>
    <t>Inversión en actividades de ciencia, tecnología e innovación (acti) como porcentaje del PIB</t>
  </si>
  <si>
    <t>Fortalecimiento del CODECTI</t>
  </si>
  <si>
    <t>Implementacion de estrategias de formacion y promocion de la CTI</t>
  </si>
  <si>
    <t>Trabajo digno para dinamizar el desarrollo económico y superar la pobreza</t>
  </si>
  <si>
    <t>Plan de estímulos para dinamizar el desarrollo económico en el Departamento</t>
  </si>
  <si>
    <t>Crecimiento del PIB</t>
  </si>
  <si>
    <t>Implementar alianzas público-privadas para formación en procesos de innovación en las MiPymes de las Islas</t>
  </si>
  <si>
    <t>Productividad y competitividad en el Departamento</t>
  </si>
  <si>
    <t>Apoyar programas de fomento al emprendimiento a Población del Archipiélago</t>
  </si>
  <si>
    <t>Incrementar el índice de empleo formal</t>
  </si>
  <si>
    <t>Implementar estrategia para promover el trabajo digno para cierre de brechas y barreras para acceder a oportunidades laborales</t>
  </si>
  <si>
    <t xml:space="preserve">Apoyar anualmente el fortalecimiento del Observatorio Regional del Mercado de Trabajo-ORMET </t>
  </si>
  <si>
    <t>Un nuevo comienzo 
con mejores condiciones</t>
  </si>
  <si>
    <t>ACTUALIZACION DEL SISTEMA DE SELECCIÓN DE BENEFICIARIOS PARA PROGRAMAS SOCIALES - SISBEN EN EL DEPARTAMENTO DE SAN ANDRES</t>
  </si>
  <si>
    <t>MEJORAMIENTO DE VIVIENDA DE LA POBLACION VULNERABLE DE LA ISLA DE SAN ANDRES</t>
  </si>
  <si>
    <t>MEJORAMIENTO DE VIVIENDA</t>
  </si>
  <si>
    <t>INTERVENTORIA</t>
  </si>
  <si>
    <t>APORTE SAN ANDRES LIVING ISLAND FOR ALL</t>
  </si>
  <si>
    <t>ELABORACION DE DISEÑOS Y ESTUDIO PREVIOS</t>
  </si>
  <si>
    <t>IDENTIFICACION DE POSIBLES BENEFICIARIOS SISBEN IV</t>
  </si>
  <si>
    <t>FORTALECIMIENTO DEL DESARROLLO EMPRESARIAL, EMPRENDIMIENTO Y FORMACIÓN PARA EL TRABAJO EN SAN ANDRES</t>
  </si>
  <si>
    <t xml:space="preserve">Realizar estratégicas para el financiamiento de Mipymes para el fortalecimiento empresarial y proyectos productivos en sectores solidarios y micro empresaria
</t>
  </si>
  <si>
    <t>Capacitar en formalización empresarial</t>
  </si>
  <si>
    <t>Implementar un programa anual de capacitación para comerciantes
informales,
servicios comunales y nuevos emprendedores con el fin de promover su
incorporación a la formalidad.</t>
  </si>
  <si>
    <t>propiciar espacios de comercialización, como ferias y otros para impulsar el emprendimiento en el departamento.</t>
  </si>
  <si>
    <t>Gestionar y realizar alianzas con entidades nacionales y departamentales para apoyar e impulsar la formacion academica de emprendimiento para docentes y estudiantes de la region</t>
  </si>
  <si>
    <t>Empleo digno para generar equidad</t>
  </si>
  <si>
    <t>Realizar espacios de socializacion y formación para promover formalizacion
laboral.</t>
  </si>
  <si>
    <t>Apoyar al Observatorio Regional del Mercado de Trabajo-ORMET en su
articulación e investigaciones para su consolidación y posicionamiento en la
región</t>
  </si>
  <si>
    <t>CONTRAPARTIDA  VIS R-2019</t>
  </si>
  <si>
    <t>FORTALECIMIENTO DE LA APROPIACIÓN SOCIAL DE LA CIENCIA, TECNOLOGÍA E INNOVACIÓN EN SAN ANDRÉS</t>
  </si>
  <si>
    <t>Apoyo a los procesos encaminados al empoderamiento de la ciencia la
tecnología e innovación en San Andrès</t>
  </si>
  <si>
    <t>Implementación de la Semana de la Ciencia y la tècnologia</t>
  </si>
  <si>
    <t>Realizar alianza estratégica con entidades nacionales e internacionales para el financiamiento de MiPymes de las Islas</t>
  </si>
  <si>
    <t>CONSTRUCCION DE VIVIENDAS DE INTERES SOCIAL E INTERES PRIORITARIO PARA LA POBLACION VULNERABLE DE SAN ANDRES</t>
  </si>
  <si>
    <t>CONSTRUCCION DE VIVIENDAS</t>
  </si>
  <si>
    <t xml:space="preserve">Ordenamiento Territorial -guía para la planificación del territorio
</t>
  </si>
  <si>
    <t xml:space="preserve">FORMULACION ADOPCION Y REVISION DEL PLAN DE ORDENAMIENTO TERRITORIAL </t>
  </si>
  <si>
    <t>Formulaciòn y adopciòn de revision del Plan de Ordenamiento Territorial  (Componente Institucional)</t>
  </si>
  <si>
    <t>Formulaciòn y adopciòn del Plan de Ordenamiento Territorial  (Consultoria)</t>
  </si>
  <si>
    <t>Estudio de nomenclatura vial y domiciliaria del àrea Urbana y rural del Departamento</t>
  </si>
  <si>
    <t>Estudios de Riesgo</t>
  </si>
  <si>
    <t>Formulación, Ajuste e implementación del Ordenamiento Territorial.</t>
  </si>
  <si>
    <t xml:space="preserve">Plan Ordenamiento San Andrés </t>
  </si>
  <si>
    <t>IMPLEMENTACIÓN DE LA NUEVA ESTRATIFICACIÓN EN SAN ANDRÉS ISLA</t>
  </si>
  <si>
    <t>Actualización bases de datos de Estratificaciòn</t>
  </si>
  <si>
    <t>Plan Ordenamiento San Andrés</t>
  </si>
  <si>
    <t>DESARROLLO DE NORMAS URBANISTICAS SOSTENIBLES EN SAN ANDRÉS</t>
  </si>
  <si>
    <t>Capacitaciones en Desarrollo Urbanistico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</si>
</sst>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$&quot;\ * #,##0_-;\-&quot;$&quot;\ * #,##0_-;_-&quot;$&quot;\ * &quot;-&quot;_-;_-@_-"/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-* #,##0_-;\-* #,##0_-;_-* &quot;-&quot;??_-;_-@_-"/>
    <numFmt numFmtId="169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horizontal="justify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  <xf numFmtId="9" fontId="2" fillId="2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166" fontId="0" fillId="2" borderId="1" xfId="1" applyNumberFormat="1" applyFont="1" applyFill="1" applyBorder="1"/>
    <xf numFmtId="166" fontId="0" fillId="2" borderId="0" xfId="1" applyNumberFormat="1" applyFont="1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6" fontId="0" fillId="2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7" fontId="8" fillId="2" borderId="1" xfId="2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2" fontId="0" fillId="2" borderId="1" xfId="0" applyNumberFormat="1" applyFill="1" applyBorder="1"/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166" fontId="0" fillId="2" borderId="1" xfId="0" applyNumberFormat="1" applyFill="1" applyBorder="1"/>
    <xf numFmtId="17" fontId="0" fillId="2" borderId="1" xfId="0" applyNumberFormat="1" applyFill="1" applyBorder="1" applyAlignment="1">
      <alignment vertical="center"/>
    </xf>
    <xf numFmtId="17" fontId="0" fillId="2" borderId="1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9" fontId="0" fillId="2" borderId="1" xfId="2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55" zoomScaleNormal="55" zoomScaleSheetLayoutView="40" workbookViewId="0">
      <selection activeCell="G1" sqref="G1:G2"/>
    </sheetView>
  </sheetViews>
  <sheetFormatPr baseColWidth="10" defaultColWidth="11.42578125" defaultRowHeight="15" x14ac:dyDescent="0.25"/>
  <cols>
    <col min="1" max="1" width="11.42578125" style="17"/>
    <col min="2" max="2" width="27.28515625" style="5" bestFit="1" customWidth="1"/>
    <col min="3" max="3" width="41" style="5" bestFit="1" customWidth="1"/>
    <col min="4" max="4" width="45" style="5" bestFit="1" customWidth="1"/>
    <col min="5" max="5" width="46.85546875" style="12" customWidth="1"/>
    <col min="6" max="6" width="26.7109375" style="13" customWidth="1"/>
    <col min="7" max="8" width="39" style="5" customWidth="1"/>
    <col min="9" max="9" width="16.28515625" style="5" bestFit="1" customWidth="1"/>
    <col min="10" max="10" width="24.28515625" style="5" customWidth="1"/>
    <col min="11" max="11" width="6.85546875" style="5" bestFit="1" customWidth="1"/>
    <col min="12" max="12" width="19.140625" style="5" bestFit="1" customWidth="1"/>
    <col min="13" max="13" width="14.85546875" style="5" bestFit="1" customWidth="1"/>
    <col min="14" max="14" width="10" style="5" bestFit="1" customWidth="1"/>
    <col min="15" max="15" width="18.140625" style="5" bestFit="1" customWidth="1"/>
    <col min="16" max="16" width="9.7109375" style="5" bestFit="1" customWidth="1"/>
    <col min="17" max="17" width="22.28515625" style="15" customWidth="1"/>
    <col min="18" max="18" width="15.7109375" style="5" bestFit="1" customWidth="1"/>
    <col min="19" max="19" width="17.85546875" style="5" bestFit="1" customWidth="1"/>
    <col min="20" max="20" width="12.140625" style="5" bestFit="1" customWidth="1"/>
    <col min="21" max="16384" width="11.42578125" style="5"/>
  </cols>
  <sheetData>
    <row r="1" spans="1:20" s="1" customFormat="1" x14ac:dyDescent="0.25">
      <c r="A1" s="46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8" t="s">
        <v>9</v>
      </c>
      <c r="K1" s="48"/>
      <c r="L1" s="48"/>
      <c r="M1" s="48"/>
      <c r="N1" s="48"/>
      <c r="O1" s="48"/>
      <c r="P1" s="48"/>
      <c r="Q1" s="48"/>
      <c r="R1" s="46" t="s">
        <v>10</v>
      </c>
      <c r="S1" s="46" t="s">
        <v>11</v>
      </c>
      <c r="T1" s="46" t="s">
        <v>12</v>
      </c>
    </row>
    <row r="2" spans="1:20" s="1" customFormat="1" x14ac:dyDescent="0.25">
      <c r="A2" s="46"/>
      <c r="B2" s="46"/>
      <c r="C2" s="46"/>
      <c r="D2" s="46"/>
      <c r="E2" s="47"/>
      <c r="F2" s="47"/>
      <c r="G2" s="47"/>
      <c r="H2" s="47"/>
      <c r="I2" s="47"/>
      <c r="J2" s="18" t="s">
        <v>13</v>
      </c>
      <c r="K2" s="18" t="s">
        <v>14</v>
      </c>
      <c r="L2" s="18" t="s">
        <v>15</v>
      </c>
      <c r="M2" s="18" t="s">
        <v>16</v>
      </c>
      <c r="N2" s="18" t="s">
        <v>17</v>
      </c>
      <c r="O2" s="18" t="s">
        <v>18</v>
      </c>
      <c r="P2" s="18" t="s">
        <v>19</v>
      </c>
      <c r="Q2" s="19" t="s">
        <v>20</v>
      </c>
      <c r="R2" s="46"/>
      <c r="S2" s="46"/>
      <c r="T2" s="46"/>
    </row>
    <row r="3" spans="1:20" ht="94.5" customHeight="1" x14ac:dyDescent="0.25">
      <c r="A3" s="16">
        <v>7</v>
      </c>
      <c r="B3" s="21" t="s">
        <v>21</v>
      </c>
      <c r="C3" s="57" t="s">
        <v>22</v>
      </c>
      <c r="D3" s="21" t="s">
        <v>24</v>
      </c>
      <c r="E3" s="35" t="s">
        <v>48</v>
      </c>
      <c r="F3" s="32" t="s">
        <v>54</v>
      </c>
      <c r="G3" s="26" t="s">
        <v>25</v>
      </c>
      <c r="H3" s="26" t="s">
        <v>26</v>
      </c>
      <c r="I3" s="27">
        <v>0.5</v>
      </c>
      <c r="J3" s="25">
        <v>385000000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0</v>
      </c>
      <c r="Q3" s="25">
        <f>SUM(J3:P3)</f>
        <v>385000000</v>
      </c>
      <c r="R3" s="37">
        <v>44256</v>
      </c>
      <c r="S3" s="37">
        <v>44531</v>
      </c>
      <c r="T3" s="4" t="s">
        <v>23</v>
      </c>
    </row>
    <row r="4" spans="1:20" ht="42.75" customHeight="1" x14ac:dyDescent="0.25">
      <c r="A4" s="49">
        <v>16</v>
      </c>
      <c r="B4" s="40" t="s">
        <v>27</v>
      </c>
      <c r="C4" s="58" t="s">
        <v>28</v>
      </c>
      <c r="D4" s="52" t="s">
        <v>29</v>
      </c>
      <c r="E4" s="55" t="s">
        <v>69</v>
      </c>
      <c r="F4" s="35" t="s">
        <v>70</v>
      </c>
      <c r="G4" s="52" t="s">
        <v>30</v>
      </c>
      <c r="H4" s="52" t="s">
        <v>31</v>
      </c>
      <c r="I4" s="65">
        <v>224</v>
      </c>
      <c r="J4" s="29">
        <v>850000000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14">
        <f t="shared" ref="Q4:Q15" si="0">SUM(J4:P4)</f>
        <v>850000000</v>
      </c>
      <c r="R4" s="38">
        <v>44228</v>
      </c>
      <c r="S4" s="38">
        <v>44531</v>
      </c>
      <c r="T4" s="6" t="s">
        <v>23</v>
      </c>
    </row>
    <row r="5" spans="1:20" ht="46.5" customHeight="1" x14ac:dyDescent="0.25">
      <c r="A5" s="50"/>
      <c r="B5" s="41"/>
      <c r="C5" s="59"/>
      <c r="D5" s="52"/>
      <c r="E5" s="55"/>
      <c r="F5" s="35" t="s">
        <v>53</v>
      </c>
      <c r="G5" s="52"/>
      <c r="H5" s="52"/>
      <c r="I5" s="65"/>
      <c r="J5" s="29">
        <v>30000000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14">
        <f t="shared" si="0"/>
        <v>30000000</v>
      </c>
      <c r="R5" s="38">
        <v>44256</v>
      </c>
      <c r="S5" s="38">
        <v>44531</v>
      </c>
      <c r="T5" s="6" t="s">
        <v>23</v>
      </c>
    </row>
    <row r="6" spans="1:20" ht="30" customHeight="1" x14ac:dyDescent="0.25">
      <c r="A6" s="20"/>
      <c r="B6" s="40" t="s">
        <v>27</v>
      </c>
      <c r="C6" s="58" t="s">
        <v>28</v>
      </c>
      <c r="D6" s="52" t="s">
        <v>29</v>
      </c>
      <c r="E6" s="55" t="s">
        <v>49</v>
      </c>
      <c r="F6" s="30" t="s">
        <v>64</v>
      </c>
      <c r="G6" s="52" t="s">
        <v>30</v>
      </c>
      <c r="H6" s="52" t="s">
        <v>32</v>
      </c>
      <c r="I6" s="65">
        <v>243</v>
      </c>
      <c r="J6" s="31">
        <v>8039921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14">
        <f>+J6+K6+L6+M6+N6+O6+P6</f>
        <v>8039921</v>
      </c>
      <c r="R6" s="38">
        <v>44256</v>
      </c>
      <c r="S6" s="38">
        <v>44531</v>
      </c>
      <c r="T6" s="6"/>
    </row>
    <row r="7" spans="1:20" ht="42.75" customHeight="1" x14ac:dyDescent="0.25">
      <c r="A7" s="49">
        <v>17</v>
      </c>
      <c r="B7" s="41"/>
      <c r="C7" s="59"/>
      <c r="D7" s="52"/>
      <c r="E7" s="55"/>
      <c r="F7" s="32" t="s">
        <v>50</v>
      </c>
      <c r="G7" s="52"/>
      <c r="H7" s="52"/>
      <c r="I7" s="65"/>
      <c r="J7" s="31">
        <v>1000000000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14">
        <f t="shared" si="0"/>
        <v>1000000000</v>
      </c>
      <c r="R7" s="38">
        <v>44256</v>
      </c>
      <c r="S7" s="38">
        <v>44531</v>
      </c>
      <c r="T7" s="6" t="s">
        <v>23</v>
      </c>
    </row>
    <row r="8" spans="1:20" ht="23.25" customHeight="1" x14ac:dyDescent="0.25">
      <c r="A8" s="50"/>
      <c r="B8" s="41"/>
      <c r="C8" s="59"/>
      <c r="D8" s="52"/>
      <c r="E8" s="55"/>
      <c r="F8" s="32" t="s">
        <v>51</v>
      </c>
      <c r="G8" s="52"/>
      <c r="H8" s="52"/>
      <c r="I8" s="65"/>
      <c r="J8" s="31">
        <v>300000000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14">
        <f t="shared" si="0"/>
        <v>300000000</v>
      </c>
      <c r="R8" s="38">
        <v>44256</v>
      </c>
      <c r="S8" s="38">
        <v>44531</v>
      </c>
      <c r="T8" s="6" t="s">
        <v>23</v>
      </c>
    </row>
    <row r="9" spans="1:20" ht="42.75" x14ac:dyDescent="0.25">
      <c r="A9" s="50"/>
      <c r="B9" s="41"/>
      <c r="C9" s="59"/>
      <c r="D9" s="52"/>
      <c r="E9" s="55"/>
      <c r="F9" s="32" t="s">
        <v>52</v>
      </c>
      <c r="G9" s="52"/>
      <c r="H9" s="52"/>
      <c r="I9" s="65"/>
      <c r="J9" s="31">
        <v>491000000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14">
        <f t="shared" si="0"/>
        <v>491000000</v>
      </c>
      <c r="R9" s="38">
        <v>44256</v>
      </c>
      <c r="S9" s="38">
        <v>44531</v>
      </c>
      <c r="T9" s="6" t="s">
        <v>23</v>
      </c>
    </row>
    <row r="10" spans="1:20" ht="49.5" customHeight="1" x14ac:dyDescent="0.25">
      <c r="A10" s="51"/>
      <c r="B10" s="42"/>
      <c r="C10" s="60"/>
      <c r="D10" s="52"/>
      <c r="E10" s="55"/>
      <c r="F10" s="32" t="s">
        <v>53</v>
      </c>
      <c r="G10" s="52"/>
      <c r="H10" s="52"/>
      <c r="I10" s="65"/>
      <c r="J10" s="31">
        <v>37322513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14">
        <f t="shared" si="0"/>
        <v>37322513</v>
      </c>
      <c r="R10" s="38">
        <v>44256</v>
      </c>
      <c r="S10" s="38">
        <v>44531</v>
      </c>
      <c r="T10" s="6" t="s">
        <v>23</v>
      </c>
    </row>
    <row r="11" spans="1:20" ht="90" x14ac:dyDescent="0.25">
      <c r="A11" s="16">
        <v>20</v>
      </c>
      <c r="B11" s="3" t="s">
        <v>27</v>
      </c>
      <c r="C11" s="61" t="s">
        <v>33</v>
      </c>
      <c r="D11" s="3" t="s">
        <v>34</v>
      </c>
      <c r="E11" s="55" t="s">
        <v>65</v>
      </c>
      <c r="F11" s="24" t="s">
        <v>66</v>
      </c>
      <c r="G11" s="33" t="s">
        <v>35</v>
      </c>
      <c r="H11" s="33" t="s">
        <v>36</v>
      </c>
      <c r="I11" s="34">
        <v>1</v>
      </c>
      <c r="J11" s="29">
        <v>30000000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14">
        <f>SUM(J11:P11)</f>
        <v>30000000</v>
      </c>
      <c r="R11" s="38">
        <v>44256</v>
      </c>
      <c r="S11" s="38">
        <v>44531</v>
      </c>
      <c r="T11" s="6" t="s">
        <v>23</v>
      </c>
    </row>
    <row r="12" spans="1:20" ht="45" x14ac:dyDescent="0.25">
      <c r="A12" s="16">
        <v>24</v>
      </c>
      <c r="B12" s="3" t="s">
        <v>27</v>
      </c>
      <c r="C12" s="61" t="s">
        <v>33</v>
      </c>
      <c r="D12" s="3" t="s">
        <v>34</v>
      </c>
      <c r="E12" s="55"/>
      <c r="F12" s="24" t="s">
        <v>67</v>
      </c>
      <c r="G12" s="33" t="s">
        <v>35</v>
      </c>
      <c r="H12" s="33" t="s">
        <v>37</v>
      </c>
      <c r="I12" s="34">
        <v>2</v>
      </c>
      <c r="J12" s="29">
        <v>20000000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14">
        <f t="shared" si="0"/>
        <v>20000000</v>
      </c>
      <c r="R12" s="38">
        <v>44256</v>
      </c>
      <c r="S12" s="38">
        <v>44531</v>
      </c>
      <c r="T12" s="6" t="s">
        <v>23</v>
      </c>
    </row>
    <row r="13" spans="1:20" ht="138.75" customHeight="1" x14ac:dyDescent="0.25">
      <c r="A13" s="22"/>
      <c r="B13" s="43" t="s">
        <v>47</v>
      </c>
      <c r="C13" s="62" t="s">
        <v>38</v>
      </c>
      <c r="D13" s="66" t="s">
        <v>39</v>
      </c>
      <c r="E13" s="55" t="s">
        <v>55</v>
      </c>
      <c r="F13" s="24" t="s">
        <v>56</v>
      </c>
      <c r="G13" s="39" t="s">
        <v>40</v>
      </c>
      <c r="H13" s="26" t="s">
        <v>68</v>
      </c>
      <c r="I13" s="34"/>
      <c r="J13" s="25">
        <v>1220000000</v>
      </c>
      <c r="K13" s="2"/>
      <c r="L13" s="2"/>
      <c r="M13" s="2"/>
      <c r="N13" s="2"/>
      <c r="O13" s="2"/>
      <c r="P13" s="2"/>
      <c r="Q13" s="14">
        <f>SUM(J13:P13)</f>
        <v>1220000000</v>
      </c>
      <c r="R13" s="38">
        <v>44256</v>
      </c>
      <c r="S13" s="38">
        <v>44531</v>
      </c>
      <c r="T13" s="6" t="s">
        <v>23</v>
      </c>
    </row>
    <row r="14" spans="1:20" ht="42.75" x14ac:dyDescent="0.25">
      <c r="A14" s="50"/>
      <c r="B14" s="45"/>
      <c r="C14" s="63"/>
      <c r="D14" s="66"/>
      <c r="E14" s="55"/>
      <c r="F14" s="32" t="s">
        <v>57</v>
      </c>
      <c r="G14" s="67" t="s">
        <v>40</v>
      </c>
      <c r="H14" s="66" t="s">
        <v>41</v>
      </c>
      <c r="I14" s="68"/>
      <c r="J14" s="14">
        <v>50000000</v>
      </c>
      <c r="K14" s="2"/>
      <c r="L14" s="2"/>
      <c r="M14" s="2"/>
      <c r="N14" s="2"/>
      <c r="O14" s="2"/>
      <c r="P14" s="2"/>
      <c r="Q14" s="14">
        <f t="shared" si="0"/>
        <v>50000000</v>
      </c>
      <c r="R14" s="38">
        <v>44256</v>
      </c>
      <c r="S14" s="38">
        <v>44531</v>
      </c>
      <c r="T14" s="6" t="s">
        <v>23</v>
      </c>
    </row>
    <row r="15" spans="1:20" ht="135" x14ac:dyDescent="0.25">
      <c r="A15" s="51"/>
      <c r="B15" s="45"/>
      <c r="C15" s="63"/>
      <c r="D15" s="66"/>
      <c r="E15" s="55"/>
      <c r="F15" s="32" t="s">
        <v>58</v>
      </c>
      <c r="G15" s="67"/>
      <c r="H15" s="66"/>
      <c r="I15" s="68"/>
      <c r="J15" s="14">
        <v>50000000</v>
      </c>
      <c r="K15" s="2"/>
      <c r="L15" s="2"/>
      <c r="M15" s="2"/>
      <c r="N15" s="2"/>
      <c r="O15" s="2"/>
      <c r="P15" s="2"/>
      <c r="Q15" s="14">
        <f t="shared" si="0"/>
        <v>50000000</v>
      </c>
      <c r="R15" s="38">
        <v>44378</v>
      </c>
      <c r="S15" s="38">
        <v>44531</v>
      </c>
      <c r="T15" s="6" t="s">
        <v>23</v>
      </c>
    </row>
    <row r="16" spans="1:20" ht="120" x14ac:dyDescent="0.25">
      <c r="A16" s="50"/>
      <c r="B16" s="45"/>
      <c r="C16" s="63"/>
      <c r="D16" s="66"/>
      <c r="E16" s="55"/>
      <c r="F16" s="35" t="s">
        <v>60</v>
      </c>
      <c r="G16" s="67" t="s">
        <v>42</v>
      </c>
      <c r="H16" s="66" t="s">
        <v>43</v>
      </c>
      <c r="I16" s="68"/>
      <c r="J16" s="36">
        <v>600000000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14">
        <f t="shared" ref="Q16:Q17" si="1">SUM(J16:P16)</f>
        <v>600000000</v>
      </c>
      <c r="R16" s="38">
        <v>44378</v>
      </c>
      <c r="S16" s="38">
        <v>44531</v>
      </c>
      <c r="T16" s="6" t="s">
        <v>23</v>
      </c>
    </row>
    <row r="17" spans="1:20" ht="75" x14ac:dyDescent="0.25">
      <c r="A17" s="51"/>
      <c r="B17" s="44"/>
      <c r="C17" s="64"/>
      <c r="D17" s="66"/>
      <c r="E17" s="55"/>
      <c r="F17" s="35" t="s">
        <v>59</v>
      </c>
      <c r="G17" s="67"/>
      <c r="H17" s="66"/>
      <c r="I17" s="68"/>
      <c r="J17" s="36">
        <v>80000000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14">
        <f t="shared" si="1"/>
        <v>80000000</v>
      </c>
      <c r="R17" s="38">
        <v>44378</v>
      </c>
      <c r="S17" s="38">
        <v>44531</v>
      </c>
      <c r="T17" s="6" t="s">
        <v>23</v>
      </c>
    </row>
    <row r="18" spans="1:20" ht="75" x14ac:dyDescent="0.25">
      <c r="A18" s="23"/>
      <c r="B18" s="43" t="s">
        <v>27</v>
      </c>
      <c r="C18" s="62" t="s">
        <v>38</v>
      </c>
      <c r="D18" s="66" t="s">
        <v>61</v>
      </c>
      <c r="E18" s="55"/>
      <c r="F18" s="35" t="s">
        <v>62</v>
      </c>
      <c r="G18" s="26" t="s">
        <v>44</v>
      </c>
      <c r="H18" s="26" t="s">
        <v>45</v>
      </c>
      <c r="I18" s="26"/>
      <c r="J18" s="14">
        <v>30000000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14">
        <f t="shared" ref="Q18" si="2">SUM(J18:P18)</f>
        <v>30000000</v>
      </c>
      <c r="R18" s="38">
        <v>44378</v>
      </c>
      <c r="S18" s="38">
        <v>44531</v>
      </c>
      <c r="T18" s="6" t="s">
        <v>23</v>
      </c>
    </row>
    <row r="19" spans="1:20" ht="120" x14ac:dyDescent="0.25">
      <c r="A19" s="16">
        <v>45</v>
      </c>
      <c r="B19" s="44"/>
      <c r="C19" s="64"/>
      <c r="D19" s="66"/>
      <c r="E19" s="55"/>
      <c r="F19" s="35" t="s">
        <v>63</v>
      </c>
      <c r="G19" s="3" t="s">
        <v>44</v>
      </c>
      <c r="H19" s="3" t="s">
        <v>46</v>
      </c>
      <c r="I19" s="26">
        <v>1</v>
      </c>
      <c r="J19" s="14">
        <v>70000000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36">
        <f>SUM(J19)</f>
        <v>70000000</v>
      </c>
      <c r="R19" s="38">
        <v>44317</v>
      </c>
      <c r="S19" s="38">
        <v>44196</v>
      </c>
      <c r="T19" s="6" t="s">
        <v>23</v>
      </c>
    </row>
    <row r="20" spans="1:20" ht="69" customHeight="1" x14ac:dyDescent="0.25">
      <c r="A20" s="16"/>
      <c r="B20" s="52" t="s">
        <v>47</v>
      </c>
      <c r="C20" s="52" t="s">
        <v>71</v>
      </c>
      <c r="D20" s="52" t="s">
        <v>71</v>
      </c>
      <c r="E20" s="55" t="s">
        <v>72</v>
      </c>
      <c r="F20" s="24" t="s">
        <v>73</v>
      </c>
      <c r="G20" s="71" t="s">
        <v>77</v>
      </c>
      <c r="H20" s="52" t="s">
        <v>78</v>
      </c>
      <c r="I20" s="52"/>
      <c r="J20" s="53">
        <v>200000000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14">
        <f>SUM(J20:P20)</f>
        <v>200000000</v>
      </c>
      <c r="R20" s="38">
        <v>44317</v>
      </c>
      <c r="S20" s="38">
        <v>44196</v>
      </c>
      <c r="T20" s="6" t="s">
        <v>23</v>
      </c>
    </row>
    <row r="21" spans="1:20" ht="45" x14ac:dyDescent="0.25">
      <c r="A21" s="16"/>
      <c r="B21" s="52"/>
      <c r="C21" s="52"/>
      <c r="D21" s="52"/>
      <c r="E21" s="55"/>
      <c r="F21" s="24" t="s">
        <v>74</v>
      </c>
      <c r="G21" s="71"/>
      <c r="H21" s="52"/>
      <c r="I21" s="52"/>
      <c r="J21" s="53">
        <v>15123000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14">
        <f>SUM(J21:P21)</f>
        <v>15123000</v>
      </c>
      <c r="R21" s="38">
        <v>44317</v>
      </c>
      <c r="S21" s="38">
        <v>44196</v>
      </c>
      <c r="T21" s="6" t="s">
        <v>23</v>
      </c>
    </row>
    <row r="22" spans="1:20" ht="60" x14ac:dyDescent="0.25">
      <c r="A22" s="16"/>
      <c r="B22" s="52"/>
      <c r="C22" s="52"/>
      <c r="D22" s="52"/>
      <c r="E22" s="55"/>
      <c r="F22" s="24" t="s">
        <v>75</v>
      </c>
      <c r="G22" s="71"/>
      <c r="H22" s="52"/>
      <c r="I22" s="52"/>
      <c r="J22" s="53">
        <v>100000000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14">
        <f>SUM(J22:P22)</f>
        <v>100000000</v>
      </c>
      <c r="R22" s="38">
        <v>44317</v>
      </c>
      <c r="S22" s="38">
        <v>44196</v>
      </c>
      <c r="T22" s="6" t="s">
        <v>23</v>
      </c>
    </row>
    <row r="23" spans="1:20" ht="31.5" customHeight="1" x14ac:dyDescent="0.25">
      <c r="A23" s="16"/>
      <c r="B23" s="52"/>
      <c r="C23" s="52"/>
      <c r="D23" s="52"/>
      <c r="E23" s="55"/>
      <c r="F23" s="56" t="s">
        <v>76</v>
      </c>
      <c r="G23" s="71"/>
      <c r="H23" s="52"/>
      <c r="I23" s="52"/>
      <c r="J23" s="53">
        <v>800000000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14">
        <f>SUM(J23:P23)</f>
        <v>800000000</v>
      </c>
      <c r="R23" s="38">
        <v>44317</v>
      </c>
      <c r="S23" s="38">
        <v>44196</v>
      </c>
      <c r="T23" s="6" t="s">
        <v>23</v>
      </c>
    </row>
    <row r="24" spans="1:20" ht="33.75" customHeight="1" x14ac:dyDescent="0.25">
      <c r="A24" s="16"/>
      <c r="B24" s="52"/>
      <c r="C24" s="52"/>
      <c r="D24" s="52"/>
      <c r="E24" s="69" t="s">
        <v>79</v>
      </c>
      <c r="F24" s="70" t="s">
        <v>80</v>
      </c>
      <c r="G24" s="72" t="s">
        <v>77</v>
      </c>
      <c r="H24" s="6" t="s">
        <v>81</v>
      </c>
      <c r="I24" s="54"/>
      <c r="J24" s="53">
        <v>83000000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14">
        <f>SUM(J24:P24)</f>
        <v>83000000</v>
      </c>
      <c r="R24" s="38">
        <v>44317</v>
      </c>
      <c r="S24" s="38">
        <v>44196</v>
      </c>
      <c r="T24" s="6" t="s">
        <v>23</v>
      </c>
    </row>
    <row r="25" spans="1:20" ht="42.75" x14ac:dyDescent="0.25">
      <c r="A25" s="16"/>
      <c r="B25" s="52"/>
      <c r="C25" s="52"/>
      <c r="D25" s="52"/>
      <c r="E25" s="24" t="s">
        <v>82</v>
      </c>
      <c r="F25" s="24" t="s">
        <v>83</v>
      </c>
      <c r="G25" s="72" t="s">
        <v>77</v>
      </c>
      <c r="H25" s="6" t="s">
        <v>81</v>
      </c>
      <c r="I25" s="27"/>
      <c r="J25" s="53">
        <v>65123000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14">
        <f>SUM(J25:P25)</f>
        <v>65123000</v>
      </c>
      <c r="R25" s="38">
        <v>44317</v>
      </c>
      <c r="S25" s="38">
        <v>44196</v>
      </c>
      <c r="T25" s="6" t="s">
        <v>23</v>
      </c>
    </row>
    <row r="26" spans="1:20" x14ac:dyDescent="0.25">
      <c r="B26" s="7"/>
      <c r="C26" s="8"/>
      <c r="D26" s="8"/>
      <c r="G26" s="9"/>
      <c r="H26" s="8"/>
      <c r="I26" s="7"/>
      <c r="T26" s="7"/>
    </row>
    <row r="27" spans="1:20" x14ac:dyDescent="0.25">
      <c r="B27" s="7"/>
      <c r="C27" s="8"/>
      <c r="D27" s="8"/>
      <c r="G27" s="9"/>
      <c r="H27" s="8"/>
      <c r="I27" s="10"/>
      <c r="T27" s="7"/>
    </row>
    <row r="28" spans="1:20" x14ac:dyDescent="0.25">
      <c r="B28" s="7"/>
      <c r="C28" s="8"/>
      <c r="D28" s="8"/>
      <c r="G28" s="9"/>
      <c r="H28" s="8"/>
      <c r="I28" s="10"/>
      <c r="T28" s="7"/>
    </row>
    <row r="29" spans="1:20" x14ac:dyDescent="0.25">
      <c r="B29" s="7"/>
      <c r="C29" s="8"/>
      <c r="D29" s="8"/>
      <c r="G29" s="9"/>
      <c r="H29" s="8"/>
      <c r="I29" s="7"/>
      <c r="T29" s="7"/>
    </row>
    <row r="30" spans="1:20" x14ac:dyDescent="0.25">
      <c r="B30" s="7"/>
      <c r="C30" s="8"/>
      <c r="D30" s="8"/>
      <c r="G30" s="9"/>
      <c r="H30" s="8"/>
      <c r="I30" s="7"/>
      <c r="T30" s="7"/>
    </row>
    <row r="31" spans="1:20" x14ac:dyDescent="0.25">
      <c r="B31" s="7"/>
      <c r="C31" s="8"/>
      <c r="D31" s="8"/>
      <c r="G31" s="9"/>
      <c r="H31" s="8"/>
      <c r="I31" s="11"/>
      <c r="T31" s="7"/>
    </row>
    <row r="32" spans="1:20" x14ac:dyDescent="0.25">
      <c r="B32" s="7"/>
      <c r="C32" s="8"/>
      <c r="D32" s="8"/>
      <c r="G32" s="9"/>
      <c r="H32" s="8"/>
      <c r="I32" s="10"/>
      <c r="T32" s="7"/>
    </row>
    <row r="33" spans="2:20" x14ac:dyDescent="0.25">
      <c r="B33" s="7"/>
      <c r="C33" s="8"/>
      <c r="D33" s="8"/>
      <c r="G33" s="9"/>
      <c r="H33" s="8"/>
      <c r="I33" s="7"/>
      <c r="T33" s="7"/>
    </row>
    <row r="34" spans="2:20" x14ac:dyDescent="0.25">
      <c r="B34" s="7"/>
      <c r="C34" s="8"/>
      <c r="D34" s="8"/>
      <c r="G34" s="9"/>
      <c r="H34" s="8"/>
      <c r="I34" s="7"/>
      <c r="T34" s="7"/>
    </row>
    <row r="35" spans="2:20" x14ac:dyDescent="0.25">
      <c r="B35" s="7"/>
      <c r="C35" s="8"/>
      <c r="D35" s="8"/>
      <c r="G35" s="9"/>
      <c r="H35" s="8"/>
      <c r="I35" s="7"/>
      <c r="T35" s="7"/>
    </row>
    <row r="36" spans="2:20" x14ac:dyDescent="0.25">
      <c r="B36" s="7"/>
      <c r="C36" s="8"/>
      <c r="D36" s="8"/>
      <c r="G36" s="9"/>
      <c r="H36" s="8"/>
      <c r="I36" s="7"/>
      <c r="T36" s="7"/>
    </row>
    <row r="37" spans="2:20" x14ac:dyDescent="0.25">
      <c r="B37" s="7"/>
      <c r="C37" s="8"/>
      <c r="D37" s="8"/>
      <c r="G37" s="9"/>
      <c r="H37" s="8"/>
      <c r="I37" s="7"/>
      <c r="T37" s="7"/>
    </row>
    <row r="38" spans="2:20" x14ac:dyDescent="0.25">
      <c r="B38" s="7"/>
      <c r="C38" s="8"/>
      <c r="D38" s="8"/>
      <c r="G38" s="9"/>
      <c r="H38" s="8"/>
      <c r="I38" s="7"/>
      <c r="T38" s="7"/>
    </row>
  </sheetData>
  <mergeCells count="52">
    <mergeCell ref="B20:B25"/>
    <mergeCell ref="C20:C25"/>
    <mergeCell ref="D20:D25"/>
    <mergeCell ref="G20:G23"/>
    <mergeCell ref="H20:H23"/>
    <mergeCell ref="I20:I23"/>
    <mergeCell ref="E20:E23"/>
    <mergeCell ref="A7:A10"/>
    <mergeCell ref="A4:A5"/>
    <mergeCell ref="A14:A15"/>
    <mergeCell ref="A16:A17"/>
    <mergeCell ref="I16:I17"/>
    <mergeCell ref="H16:H17"/>
    <mergeCell ref="E4:E5"/>
    <mergeCell ref="F1:F2"/>
    <mergeCell ref="A1:A2"/>
    <mergeCell ref="B1:B2"/>
    <mergeCell ref="C1:C2"/>
    <mergeCell ref="D1:D2"/>
    <mergeCell ref="E1:E2"/>
    <mergeCell ref="T1:T2"/>
    <mergeCell ref="G1:G2"/>
    <mergeCell ref="H1:H2"/>
    <mergeCell ref="I1:I2"/>
    <mergeCell ref="J1:Q1"/>
    <mergeCell ref="R1:R2"/>
    <mergeCell ref="S1:S2"/>
    <mergeCell ref="I4:I5"/>
    <mergeCell ref="G14:G15"/>
    <mergeCell ref="H14:H15"/>
    <mergeCell ref="I14:I15"/>
    <mergeCell ref="E11:E12"/>
    <mergeCell ref="G4:G5"/>
    <mergeCell ref="B4:B5"/>
    <mergeCell ref="C4:C5"/>
    <mergeCell ref="D4:D5"/>
    <mergeCell ref="H4:H5"/>
    <mergeCell ref="B18:B19"/>
    <mergeCell ref="E13:E19"/>
    <mergeCell ref="B13:B17"/>
    <mergeCell ref="C13:C17"/>
    <mergeCell ref="D13:D17"/>
    <mergeCell ref="G6:G10"/>
    <mergeCell ref="H6:H10"/>
    <mergeCell ref="I6:I10"/>
    <mergeCell ref="D18:D19"/>
    <mergeCell ref="C18:C19"/>
    <mergeCell ref="G16:G17"/>
    <mergeCell ref="B6:B10"/>
    <mergeCell ref="C6:C10"/>
    <mergeCell ref="D6:D10"/>
    <mergeCell ref="E6:E10"/>
  </mergeCell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REGALIAS</dc:creator>
  <cp:lastModifiedBy>GIGLIOLA CORPUS</cp:lastModifiedBy>
  <cp:lastPrinted>2020-10-08T15:12:41Z</cp:lastPrinted>
  <dcterms:created xsi:type="dcterms:W3CDTF">2020-09-14T15:32:32Z</dcterms:created>
  <dcterms:modified xsi:type="dcterms:W3CDTF">2021-02-15T17:24:43Z</dcterms:modified>
</cp:coreProperties>
</file>