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PLANEACION\Procesos 2024-2027\2025\Plan de Acciión 2026\ok\"/>
    </mc:Choice>
  </mc:AlternateContent>
  <xr:revisionPtr revIDLastSave="0" documentId="13_ncr:1_{DF6CD98C-AEAB-46B1-BF9A-A29D32E84184}" xr6:coauthVersionLast="47" xr6:coauthVersionMax="47" xr10:uidLastSave="{00000000-0000-0000-0000-000000000000}"/>
  <bookViews>
    <workbookView xWindow="13365" yWindow="90" windowWidth="15240" windowHeight="14070" xr2:uid="{00000000-000D-0000-FFFF-FFFF00000000}"/>
  </bookViews>
  <sheets>
    <sheet name="PA 2024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xlnm._FilterDatabase" localSheetId="0" hidden="1">'PA 2024'!$A$1:$W$38</definedName>
    <definedName name="BDATOS">OFFSET('PA 2024'!#REF!,0,0,COUNTA('PA 2024'!#REF!),38)</definedName>
    <definedName name="BPINS">#REF!</definedName>
    <definedName name="CONCEPTOS">'[1]CONCEPTOS PCT'!$A$1:$C$589</definedName>
    <definedName name="CORALINA">#REF!</definedName>
    <definedName name="FFINANCIACION">'[2]FUENTE FINANCIACIÓN'!$B$2:$B$8</definedName>
    <definedName name="FIRMAS">[3]FIRMAS!$B$3:$G$21</definedName>
    <definedName name="FONPET">#REF!</definedName>
    <definedName name="FONPET_REG">#REF!</definedName>
    <definedName name="FSGASOLINA">#REF!</definedName>
    <definedName name="ICDE">'[4]RELACION GF - ICLD '!$D$31</definedName>
    <definedName name="increment">#REF!</definedName>
    <definedName name="incremento">'[5]PROYECCION ICLD'!$U$1</definedName>
    <definedName name="LOPERATIVA">'[6]LINEA OPERATIVA'!$B$2:$B$4</definedName>
    <definedName name="LST_RECURSOS">[7]RECURSOS!$A$7:$B$92</definedName>
    <definedName name="NOMBRE_RECURSO">[8]!recursos[RECURSO]</definedName>
    <definedName name="PREDIAL">#REF!</definedName>
    <definedName name="PROVIDENCIA">#REF!</definedName>
    <definedName name="RECURSO">[9]RECURSO!#REF!</definedName>
    <definedName name="SALARIOMIN">'[10]ENTES DE CONTROL'!$C$5</definedName>
    <definedName name="SECTOR">[3]SECTORES!$A$2:$B$18</definedName>
    <definedName name="SOBRET_GASOL">#REF!</definedName>
    <definedName name="TOIC">'[4]RELACION GF - ICLD '!$D$7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" i="3" l="1"/>
  <c r="M4" i="3"/>
  <c r="J6" i="3"/>
  <c r="U17" i="3" l="1"/>
  <c r="S17" i="3"/>
  <c r="Q17" i="3"/>
  <c r="O17" i="3"/>
  <c r="M17" i="3"/>
  <c r="J18" i="3"/>
  <c r="J16" i="3"/>
  <c r="J14" i="3"/>
  <c r="U30" i="3" l="1"/>
  <c r="S30" i="3"/>
  <c r="O28" i="3"/>
  <c r="P9" i="3"/>
  <c r="O9" i="3"/>
</calcChain>
</file>

<file path=xl/sharedStrings.xml><?xml version="1.0" encoding="utf-8"?>
<sst xmlns="http://schemas.openxmlformats.org/spreadsheetml/2006/main" count="340" uniqueCount="100">
  <si>
    <t>PROGRAMA</t>
  </si>
  <si>
    <t>BPIN DEL PROYECTO</t>
  </si>
  <si>
    <t>ACTIVIDAD PROYECTO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</si>
  <si>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</si>
  <si>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</si>
  <si>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</si>
  <si>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</si>
  <si>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</si>
  <si>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</si>
  <si>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</si>
  <si>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</si>
  <si>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</si>
  <si>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</si>
  <si>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</si>
  <si>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</si>
  <si>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NOMBRE DEL
 PROYECTO</t>
  </si>
  <si>
    <t>VALOR (en pesos)</t>
  </si>
  <si>
    <t>RECURSO (Fuente de Financiación)</t>
  </si>
  <si>
    <t>RESPONSABLE</t>
  </si>
  <si>
    <t>APUESTA</t>
  </si>
  <si>
    <t>EJE</t>
  </si>
  <si>
    <t>META DE PRODUCTO PDD</t>
  </si>
  <si>
    <t xml:space="preserve"> INDICADOR DE PRODUCTO VIGENCIA (número)</t>
  </si>
  <si>
    <t xml:space="preserve"> OPTIMIZACIÓN DE LA GESTIÓN INTEGRAL DE RESIDUOS SÓLIDOS EN EL DEPARTAMENTO ARCHIPIÉLAGO DE SAN ANDRÉS PROVIDENCIA Y SANTA CATALINA. SAN ANDRÉS</t>
  </si>
  <si>
    <t xml:space="preserve">2024002880116 </t>
  </si>
  <si>
    <t>Actividad 1.1.2 Gestionar la recolección, transporte, transferencia y disposición de residuos sólidos especiales y voluminosos</t>
  </si>
  <si>
    <t>Actividad 1.1.9 Implementacion de acciones, seguimiento, gestión, para la extracción de residuos sólidos especiales de la isla de San Andrés</t>
  </si>
  <si>
    <t>Actividad 1.1.7 Monitorear y regular técnica, financiera, ambiental, social y jurídicamente las acciones de aprovechamiento de residuos sólidos.</t>
  </si>
  <si>
    <t xml:space="preserve">Gestionar  la limpieza de Cayos  para el mejoramiento ambiental y preservacion de los recursos naturales </t>
  </si>
  <si>
    <t>Actividad 1.1.4 Acciones para garantizar la limpieza de playas costeras y ribereñas rurales de San Andrés.</t>
  </si>
  <si>
    <t>Actividad 1.1.5 Implementación de medidas de control y vigilancias, y procesos sancionatorios para el manejo inadecuado de residuos solidos</t>
  </si>
  <si>
    <t>Implementación de medidas de tala y poda, para el mejoramiento ambinetal y preservacion de los recursos naturales</t>
  </si>
  <si>
    <t xml:space="preserve"> Servicios de apoyo a la gestión de saneamiento basico, encaminado a la implmentación del PGIRS, mejoramiento ambiental ypreservación de los recursos naturales.</t>
  </si>
  <si>
    <t xml:space="preserve"> MEJORAMIENTO DE LA PRESTACIÓN DE LOS SERVICIOS DE ACUEDUCTO ALCANTARILLADO Y ASEO EN SAN ANDRÉS</t>
  </si>
  <si>
    <t xml:space="preserve">Actividad 9.1.1 Transferencia de recursos al FIA, para el servicio de saneamiento básico y agua potable en términos del PDA (Plan Departamental de Agua) </t>
  </si>
  <si>
    <t>Actividad 6.1.1 Otorgar subsidios para los servicios públicos domiciliario de acueducto</t>
  </si>
  <si>
    <t>Actividad 6.1.2 Otorgar subsidios para los servicios públicos domiciliario de aseo.</t>
  </si>
  <si>
    <t>Actividad 6.1.3 Otorgar subsidios para los servicios públicos domiciliario de alcantarillado</t>
  </si>
  <si>
    <t>Actividad 1.1.2 Ampliación o construcción sistema de acueducto, zona no interconectada Morrislanding</t>
  </si>
  <si>
    <t>Actividad 9.1.2 Apoyo en la gestión de los procesos de seguimiento y control en agua potable y saneamiento básico</t>
  </si>
  <si>
    <t>Actividad 1.1.2 Habilitación de los cementerios y horno crematorio</t>
  </si>
  <si>
    <t>Actividad 3.1.1 Dotación de la morgue departamental en San Andrés Isla</t>
  </si>
  <si>
    <t>OPTIMIZACIÓN Y GESTIÓN INTEGRAL DE LOS CEMENTERIOS Y LA MORGUE UBICADO EN EL HARMONY HALL HILL DE MANERA SOSTENIBLE Y RESPONSABLE CON EL MEDIO AMBIENTE EN SAN ANDRÉS</t>
  </si>
  <si>
    <t xml:space="preserve">2024002880114 </t>
  </si>
  <si>
    <t>Actividad 8.1.2 Implementación de planes ambientales</t>
  </si>
  <si>
    <t>Actividad 2.1.2 Implementar acciones de educación ambiental para la sensibilización a la comunidad y al sector productivo.</t>
  </si>
  <si>
    <t>Servicios de apoyo a la gestion para el mejoramiento ambiental y preservacion de los recursos naturales</t>
  </si>
  <si>
    <t xml:space="preserve">Actividad 1.1.1 Realizar acciones orientadas a la siembra de especies vegetales escogidas con criterios de selección según condiciones ecosistémicas de la zona a establecer. </t>
  </si>
  <si>
    <t>Actividad 6.1.2 Establecer un programa de recolección de residuos posconsumo</t>
  </si>
  <si>
    <t>Actividad 5.1.1 Elaboración de Documentos de Planeación para la Conservación de la Biodiversidad y sus Servicios Ecosistémicos en el Territorio Insular</t>
  </si>
  <si>
    <t>Actividad 6.1.1 Intervenir de manera sostenible los ecosistemas terrestres</t>
  </si>
  <si>
    <t>Actividad 7.1.1 Intervenir de manera sostenible los ecosistemas marinos -costeros.</t>
  </si>
  <si>
    <t xml:space="preserve"> FORTALECIMIENTO DEL DESARROLLO SOSTENIBLE RESILIENCIA CLIMÁTICA Y LA TOMA DE DECISIONES SOPORTADAS EN INFORMACION Y CONOCIMIENTO SAN ANDRÉS</t>
  </si>
  <si>
    <t xml:space="preserve">2024002880115 </t>
  </si>
  <si>
    <t xml:space="preserve"> Actividad 3.1.1 Habilitar el centro de bienestar animal</t>
  </si>
  <si>
    <t xml:space="preserve">  Prestación de servicio hacia la protección animal en San Andrés</t>
  </si>
  <si>
    <t>2024002880135</t>
  </si>
  <si>
    <t xml:space="preserve">ADQUISICIÓN DE PREDIOS DE INTERÉS AMBIENTAL E HÍDRICO EN SAN ANDRÉS </t>
  </si>
  <si>
    <t xml:space="preserve">2022002880005 </t>
  </si>
  <si>
    <t>Crear mecanismo de conservación a través de pago por servicios ambientales</t>
  </si>
  <si>
    <t>Implementación de esquemas por pago por servicios ambientales</t>
  </si>
  <si>
    <t>DIGNIDAD</t>
  </si>
  <si>
    <t xml:space="preserve">SERVICIOS PÚBLICOS </t>
  </si>
  <si>
    <t>AVANZANDO HACIA LA GESTIÓN INTEGRAL DE RESIDUOS SOLIDOS</t>
  </si>
  <si>
    <t>Secretaría de Servicios públicos y Medio Ambiente</t>
  </si>
  <si>
    <t>AVANZANDO HACIA EL MEJORAMIENTO DE LA PRESTACIÓN DE LOS SERVICIOS DE ACUEDUCTO, ALCANTARILLO Y GAS</t>
  </si>
  <si>
    <t xml:space="preserve">AVANZANDO EN LA GESTIÓN INTEGRAL DE CEMENTERIOS </t>
  </si>
  <si>
    <t>RESILIENCIA CLIMATICA</t>
  </si>
  <si>
    <t>AMBIENTE Y GESTION DEL RIESGO</t>
  </si>
  <si>
    <t>AVANZANDO HACIA LA TOMA DE DECISIONES SOPORTADAS EN INFORMACIÓN Y CONOCIMIENTO</t>
  </si>
  <si>
    <t>AVANZANDO HACIA LA RESILIENCIA CLIMATICA Y GESTIÓN DEL RIESGO DE DESASTRES</t>
  </si>
  <si>
    <t>PLANEACION SOSTENIBLE</t>
  </si>
  <si>
    <t>AVANZANDO HACIA EL DESARROLLO DE ÁREAS PÚBLICAS SOSTENIBLES Y RESILIENTES</t>
  </si>
  <si>
    <t>AVANZANDO HACIA LA PROTECCIÓN ANIMAL</t>
  </si>
  <si>
    <t>Implementar Plan de Gestión Integral de Residuos Sólidos - PGIRS</t>
  </si>
  <si>
    <t xml:space="preserve">Gestionar proyectos de Expansión y renovación de redes que permita mejorar la cobertura, disminuir pérdidas y conectar a los ciudadanos renuentes al servicio de acueducto. </t>
  </si>
  <si>
    <t>Otorgar subsidios para los servicios públicos domiciliario de acueducto, alcantarillado y aseo.</t>
  </si>
  <si>
    <t>Acciones para la ampliación de Cementerios (Harmony)</t>
  </si>
  <si>
    <t>Morgue dotada</t>
  </si>
  <si>
    <t>Intervenir de manera sostenible los ecosistemas terrestres</t>
  </si>
  <si>
    <t>Implementar acciones de educación ambiental para la sensibilización a la comunidad y al sector productivo.</t>
  </si>
  <si>
    <t>Realizar acciones orientadas a la siembra de especies vegetales escogidas con criterios de selección según condiciones ecosistémicas de la zona a establecer.</t>
  </si>
  <si>
    <t>Establecer un programa de recolección de residuos posconsumo</t>
  </si>
  <si>
    <t>Elaboración de documentos de planeación para la conservación de la biodiversidad y sus servicios ecosistémicos en el territorio insular</t>
  </si>
  <si>
    <t>Intervenir de manera sostenible los ecosistemas marinos -costeros.</t>
  </si>
  <si>
    <t xml:space="preserve">Habilitar el Centro de Bienestar Animal </t>
  </si>
  <si>
    <t>Crear mecanismo de conservación a través de pago por servicios ambientales</t>
  </si>
  <si>
    <t>Implementación de esquemas por pago por servicios ambientales</t>
  </si>
  <si>
    <t>Recuperación de ecosistemas estratégicos a través de la adquisición de predios de interés ambiental</t>
  </si>
  <si>
    <t>PROPIOS</t>
  </si>
  <si>
    <t>Columna1</t>
  </si>
  <si>
    <t>208 - PROPIOS</t>
  </si>
  <si>
    <t>IPT</t>
  </si>
  <si>
    <t>100</t>
  </si>
  <si>
    <t>SECTOR ELECTRICO</t>
  </si>
  <si>
    <t>790 -SGP</t>
  </si>
  <si>
    <t>760-SGP</t>
  </si>
  <si>
    <t>762-SGP</t>
  </si>
  <si>
    <t>7620-SGP</t>
  </si>
  <si>
    <t>762 -SGP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</si>
</sst>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&quot;$&quot;* #,##0.00_);_(&quot;$&quot;* \(#,##0.00\);_(&quot;$&quot;* &quot;-&quot;??_);_(@_)"/>
    <numFmt numFmtId="166" formatCode="_(&quot;$&quot;* #,##0_);_(&quot;$&quot;* \(#,##0\);_(&quot;$&quot;* &quot;-&quot;??_);_(@_)"/>
    <numFmt numFmtId="167" formatCode="_-&quot;$&quot;\ * #,##0_-;\-&quot;$&quot;\ * #,##0_-;_-&quot;$&quot;\ * &quot;-&quot;??_-;_-@_-"/>
    <numFmt numFmtId="168" formatCode="&quot;$&quot;\ #,##0.00"/>
    <numFmt numFmtId="169" formatCode="&quot;$&quot;\ #,##0"/>
    <numFmt numFmtId="173" formatCode="_-* #,##0_-;\-* #,##0_-;_-* &quot;-&quot;??_-;_-@_-"/>
    <numFmt numFmtId="174" formatCode="_(&quot;COP&quot;* #,##0_);_(&quot;COP&quot;* \(#,##0\);_(&quot;COP&quot;* &quot;-&quot;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  <charset val="1"/>
    </font>
    <font>
      <sz val="10"/>
      <name val="Arial"/>
      <family val="2"/>
    </font>
    <font>
      <sz val="10"/>
      <name val="Antique Olive"/>
      <family val="2"/>
    </font>
    <font>
      <sz val="1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sz val="11"/>
      <color indexed="8"/>
      <name val="Calibri Light"/>
      <family val="2"/>
      <scheme val="maj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Arial"/>
      <family val="2"/>
    </font>
    <font>
      <sz val="9"/>
      <name val="Arial"/>
      <family val="2"/>
    </font>
    <font>
      <sz val="9.5"/>
      <name val="Arial"/>
      <family val="2"/>
    </font>
    <font>
      <sz val="11"/>
      <name val="Calibri Light"/>
      <scheme val="major"/>
    </font>
  </fonts>
  <fills count="8">
    <fill>
      <patternFill patternType="none"/>
    </fill>
    <fill>
      <patternFill patternType="gray125"/>
    </fill>
    <fill>
      <patternFill patternType="solid">
        <fgColor rgb="FF522B5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9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rgb="FFECECEC"/>
      </left>
      <right style="medium">
        <color rgb="FFECECEC"/>
      </right>
      <top style="medium">
        <color rgb="FFECECEC"/>
      </top>
      <bottom style="medium">
        <color rgb="FFECECE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2" fillId="2" borderId="1">
      <alignment horizontal="center" vertical="center" wrapText="1"/>
    </xf>
    <xf numFmtId="0" fontId="3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1" fillId="0" borderId="0" applyFont="0" applyFill="0" applyBorder="0" applyAlignment="0" applyProtection="0"/>
    <xf numFmtId="0" fontId="11" fillId="0" borderId="0"/>
    <xf numFmtId="174" fontId="11" fillId="0" borderId="0" applyFont="0" applyFill="0" applyBorder="0" applyAlignment="0" applyProtection="0"/>
  </cellStyleXfs>
  <cellXfs count="173">
    <xf numFmtId="0" fontId="0" fillId="0" borderId="0" xfId="0"/>
    <xf numFmtId="0" fontId="7" fillId="3" borderId="2" xfId="0" applyFont="1" applyFill="1" applyBorder="1" applyAlignment="1">
      <alignment horizontal="left" vertical="center" wrapText="1"/>
    </xf>
    <xf numFmtId="3" fontId="7" fillId="3" borderId="2" xfId="0" applyNumberFormat="1" applyFont="1" applyFill="1" applyBorder="1" applyAlignment="1">
      <alignment vertical="center" wrapText="1"/>
    </xf>
    <xf numFmtId="49" fontId="7" fillId="3" borderId="2" xfId="0" quotePrefix="1" applyNumberFormat="1" applyFont="1" applyFill="1" applyBorder="1" applyAlignment="1">
      <alignment vertical="center" wrapText="1"/>
    </xf>
    <xf numFmtId="0" fontId="6" fillId="3" borderId="0" xfId="0" applyFont="1" applyFill="1"/>
    <xf numFmtId="49" fontId="6" fillId="3" borderId="2" xfId="0" applyNumberFormat="1" applyFont="1" applyFill="1" applyBorder="1" applyAlignment="1">
      <alignment horizontal="left" vertical="center" wrapText="1"/>
    </xf>
    <xf numFmtId="166" fontId="6" fillId="3" borderId="2" xfId="10" applyNumberFormat="1" applyFont="1" applyFill="1" applyBorder="1" applyAlignment="1">
      <alignment horizontal="right" vertical="center" wrapText="1"/>
    </xf>
    <xf numFmtId="3" fontId="7" fillId="3" borderId="2" xfId="7" applyNumberFormat="1" applyFont="1" applyFill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6" fillId="3" borderId="2" xfId="11" applyNumberFormat="1" applyFont="1" applyFill="1" applyBorder="1" applyAlignment="1">
      <alignment horizontal="right" vertical="center" wrapText="1"/>
    </xf>
    <xf numFmtId="49" fontId="6" fillId="3" borderId="2" xfId="0" quotePrefix="1" applyNumberFormat="1" applyFont="1" applyFill="1" applyBorder="1" applyAlignment="1">
      <alignment horizontal="left" vertical="center" wrapText="1"/>
    </xf>
    <xf numFmtId="165" fontId="6" fillId="3" borderId="2" xfId="10" applyFont="1" applyFill="1" applyBorder="1" applyAlignment="1">
      <alignment horizontal="center" vertical="center" wrapText="1"/>
    </xf>
    <xf numFmtId="3" fontId="6" fillId="3" borderId="2" xfId="0" applyNumberFormat="1" applyFont="1" applyFill="1" applyBorder="1" applyAlignment="1">
      <alignment horizontal="center" vertical="center" wrapText="1"/>
    </xf>
    <xf numFmtId="3" fontId="6" fillId="3" borderId="2" xfId="11" applyNumberFormat="1" applyFont="1" applyFill="1" applyBorder="1" applyAlignment="1">
      <alignment horizontal="center" vertical="center" wrapText="1"/>
    </xf>
    <xf numFmtId="4" fontId="7" fillId="3" borderId="0" xfId="7" applyNumberFormat="1" applyFont="1" applyFill="1" applyBorder="1"/>
    <xf numFmtId="4" fontId="7" fillId="3" borderId="0" xfId="7" applyNumberFormat="1" applyFont="1" applyFill="1"/>
    <xf numFmtId="0" fontId="7" fillId="3" borderId="0" xfId="0" applyFont="1" applyFill="1"/>
    <xf numFmtId="1" fontId="6" fillId="3" borderId="2" xfId="0" applyNumberFormat="1" applyFont="1" applyFill="1" applyBorder="1" applyAlignment="1">
      <alignment horizontal="left" vertical="center" wrapText="1"/>
    </xf>
    <xf numFmtId="3" fontId="6" fillId="3" borderId="0" xfId="11" applyNumberFormat="1" applyFont="1" applyFill="1" applyBorder="1" applyAlignment="1">
      <alignment horizontal="right" vertical="center" wrapText="1"/>
    </xf>
    <xf numFmtId="3" fontId="6" fillId="6" borderId="0" xfId="11" applyNumberFormat="1" applyFont="1" applyFill="1" applyBorder="1" applyAlignment="1">
      <alignment horizontal="right" vertical="center" wrapText="1"/>
    </xf>
    <xf numFmtId="4" fontId="6" fillId="6" borderId="0" xfId="11" applyNumberFormat="1" applyFont="1" applyFill="1" applyBorder="1" applyAlignment="1">
      <alignment horizontal="right" vertical="center" wrapText="1"/>
    </xf>
    <xf numFmtId="4" fontId="6" fillId="3" borderId="0" xfId="11" applyNumberFormat="1" applyFont="1" applyFill="1" applyBorder="1" applyAlignment="1">
      <alignment horizontal="right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left"/>
    </xf>
    <xf numFmtId="4" fontId="7" fillId="3" borderId="0" xfId="0" applyNumberFormat="1" applyFont="1" applyFill="1" applyAlignment="1">
      <alignment horizontal="right"/>
    </xf>
    <xf numFmtId="0" fontId="7" fillId="3" borderId="0" xfId="0" applyFont="1" applyFill="1" applyAlignment="1">
      <alignment horizontal="right"/>
    </xf>
    <xf numFmtId="0" fontId="7" fillId="3" borderId="0" xfId="0" applyFont="1" applyFill="1" applyAlignment="1">
      <alignment horizontal="right" wrapText="1"/>
    </xf>
    <xf numFmtId="4" fontId="7" fillId="3" borderId="0" xfId="7" applyNumberFormat="1" applyFont="1" applyFill="1" applyAlignment="1">
      <alignment horizontal="right"/>
    </xf>
    <xf numFmtId="49" fontId="7" fillId="3" borderId="2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/>
    </xf>
    <xf numFmtId="0" fontId="8" fillId="7" borderId="3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4" fontId="8" fillId="7" borderId="4" xfId="0" applyNumberFormat="1" applyFont="1" applyFill="1" applyBorder="1" applyAlignment="1">
      <alignment horizontal="center" vertical="center" wrapText="1"/>
    </xf>
    <xf numFmtId="4" fontId="8" fillId="7" borderId="5" xfId="0" applyNumberFormat="1" applyFont="1" applyFill="1" applyBorder="1" applyAlignment="1">
      <alignment horizontal="center" vertical="center" wrapText="1"/>
    </xf>
    <xf numFmtId="49" fontId="6" fillId="3" borderId="0" xfId="0" applyNumberFormat="1" applyFont="1" applyFill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49" fontId="7" fillId="3" borderId="0" xfId="0" quotePrefix="1" applyNumberFormat="1" applyFont="1" applyFill="1" applyAlignment="1">
      <alignment vertical="center" wrapText="1"/>
    </xf>
    <xf numFmtId="49" fontId="7" fillId="3" borderId="0" xfId="0" applyNumberFormat="1" applyFont="1" applyFill="1" applyAlignment="1">
      <alignment horizontal="center" vertical="center" wrapText="1"/>
    </xf>
    <xf numFmtId="49" fontId="7" fillId="3" borderId="0" xfId="0" applyNumberFormat="1" applyFont="1" applyFill="1" applyAlignment="1">
      <alignment vertical="center" wrapText="1"/>
    </xf>
    <xf numFmtId="166" fontId="6" fillId="3" borderId="0" xfId="10" applyNumberFormat="1" applyFont="1" applyFill="1" applyBorder="1" applyAlignment="1">
      <alignment horizontal="right" vertical="center" wrapText="1"/>
    </xf>
    <xf numFmtId="3" fontId="7" fillId="3" borderId="0" xfId="0" applyNumberFormat="1" applyFont="1" applyFill="1" applyAlignment="1">
      <alignment vertical="center" wrapText="1"/>
    </xf>
    <xf numFmtId="3" fontId="6" fillId="3" borderId="0" xfId="0" applyNumberFormat="1" applyFont="1" applyFill="1" applyAlignment="1">
      <alignment horizontal="right" vertical="center" wrapText="1"/>
    </xf>
    <xf numFmtId="0" fontId="6" fillId="3" borderId="0" xfId="0" applyFont="1" applyFill="1" applyAlignment="1">
      <alignment horizontal="left" vertical="center" wrapText="1"/>
    </xf>
    <xf numFmtId="49" fontId="6" fillId="3" borderId="0" xfId="0" quotePrefix="1" applyNumberFormat="1" applyFont="1" applyFill="1" applyAlignment="1">
      <alignment horizontal="left" vertical="center" wrapText="1"/>
    </xf>
    <xf numFmtId="49" fontId="6" fillId="3" borderId="0" xfId="0" applyNumberFormat="1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3" fontId="6" fillId="3" borderId="0" xfId="0" applyNumberFormat="1" applyFont="1" applyFill="1" applyAlignment="1">
      <alignment horizontal="center" vertical="center" wrapText="1"/>
    </xf>
    <xf numFmtId="3" fontId="6" fillId="3" borderId="0" xfId="11" applyNumberFormat="1" applyFont="1" applyFill="1" applyBorder="1" applyAlignment="1">
      <alignment horizontal="center" vertical="center" wrapText="1"/>
    </xf>
    <xf numFmtId="3" fontId="6" fillId="3" borderId="0" xfId="0" applyNumberFormat="1" applyFont="1" applyFill="1" applyAlignment="1">
      <alignment horizontal="left" vertical="center" wrapText="1"/>
    </xf>
    <xf numFmtId="3" fontId="6" fillId="3" borderId="0" xfId="0" applyNumberFormat="1" applyFont="1" applyFill="1" applyAlignment="1">
      <alignment vertical="center" wrapText="1"/>
    </xf>
    <xf numFmtId="1" fontId="6" fillId="3" borderId="0" xfId="0" applyNumberFormat="1" applyFont="1" applyFill="1" applyAlignment="1">
      <alignment horizontal="left" vertical="center" wrapText="1"/>
    </xf>
    <xf numFmtId="49" fontId="6" fillId="3" borderId="0" xfId="0" applyNumberFormat="1" applyFont="1" applyFill="1" applyAlignment="1">
      <alignment vertical="center" wrapText="1"/>
    </xf>
    <xf numFmtId="49" fontId="6" fillId="6" borderId="0" xfId="0" applyNumberFormat="1" applyFont="1" applyFill="1" applyAlignment="1">
      <alignment vertical="center" wrapText="1"/>
    </xf>
    <xf numFmtId="49" fontId="6" fillId="6" borderId="0" xfId="0" applyNumberFormat="1" applyFont="1" applyFill="1" applyAlignment="1">
      <alignment horizontal="left" vertical="center" wrapText="1"/>
    </xf>
    <xf numFmtId="49" fontId="6" fillId="6" borderId="0" xfId="0" applyNumberFormat="1" applyFont="1" applyFill="1" applyAlignment="1">
      <alignment horizontal="center" vertical="center" wrapText="1"/>
    </xf>
    <xf numFmtId="3" fontId="6" fillId="6" borderId="0" xfId="0" applyNumberFormat="1" applyFont="1" applyFill="1" applyAlignment="1">
      <alignment horizontal="left" vertical="center" wrapText="1"/>
    </xf>
    <xf numFmtId="3" fontId="6" fillId="6" borderId="0" xfId="0" applyNumberFormat="1" applyFont="1" applyFill="1" applyAlignment="1">
      <alignment horizontal="right" vertical="center" wrapText="1"/>
    </xf>
    <xf numFmtId="49" fontId="6" fillId="6" borderId="0" xfId="0" quotePrefix="1" applyNumberFormat="1" applyFont="1" applyFill="1" applyAlignment="1">
      <alignment horizontal="left" vertical="center" wrapText="1"/>
    </xf>
    <xf numFmtId="0" fontId="6" fillId="6" borderId="0" xfId="0" applyFont="1" applyFill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9" fillId="6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horizontal="left" vertical="center" wrapText="1"/>
    </xf>
    <xf numFmtId="0" fontId="6" fillId="6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wrapText="1"/>
    </xf>
    <xf numFmtId="0" fontId="7" fillId="3" borderId="0" xfId="0" applyFont="1" applyFill="1" applyAlignment="1">
      <alignment horizontal="center" wrapText="1"/>
    </xf>
    <xf numFmtId="0" fontId="7" fillId="3" borderId="0" xfId="0" applyFont="1" applyFill="1" applyAlignment="1">
      <alignment horizontal="left" wrapText="1"/>
    </xf>
    <xf numFmtId="0" fontId="9" fillId="3" borderId="0" xfId="0" applyFont="1" applyFill="1" applyAlignment="1">
      <alignment horizontal="center" vertical="center" wrapText="1"/>
    </xf>
    <xf numFmtId="49" fontId="6" fillId="3" borderId="0" xfId="0" quotePrefix="1" applyNumberFormat="1" applyFont="1" applyFill="1" applyAlignment="1">
      <alignment horizontal="center" vertical="center" wrapText="1"/>
    </xf>
    <xf numFmtId="167" fontId="8" fillId="3" borderId="0" xfId="11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49" fontId="6" fillId="3" borderId="0" xfId="11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justify" vertical="center" wrapText="1"/>
    </xf>
    <xf numFmtId="0" fontId="10" fillId="3" borderId="0" xfId="0" applyFont="1" applyFill="1" applyAlignment="1">
      <alignment horizontal="center" vertical="center" wrapText="1"/>
    </xf>
    <xf numFmtId="167" fontId="6" fillId="3" borderId="0" xfId="0" applyNumberFormat="1" applyFont="1" applyFill="1" applyAlignment="1">
      <alignment horizontal="left" vertical="center" wrapText="1"/>
    </xf>
    <xf numFmtId="168" fontId="6" fillId="3" borderId="0" xfId="0" applyNumberFormat="1" applyFont="1" applyFill="1" applyAlignment="1">
      <alignment horizontal="right" vertical="center" wrapText="1"/>
    </xf>
    <xf numFmtId="168" fontId="6" fillId="3" borderId="0" xfId="11" applyNumberFormat="1" applyFont="1" applyFill="1" applyBorder="1" applyAlignment="1">
      <alignment horizontal="right" vertical="center" wrapText="1"/>
    </xf>
    <xf numFmtId="167" fontId="6" fillId="3" borderId="0" xfId="11" applyNumberFormat="1" applyFont="1" applyFill="1" applyBorder="1" applyAlignment="1">
      <alignment horizontal="right" vertical="center" wrapText="1"/>
    </xf>
    <xf numFmtId="169" fontId="6" fillId="3" borderId="0" xfId="11" applyNumberFormat="1" applyFont="1" applyFill="1" applyBorder="1" applyAlignment="1">
      <alignment horizontal="right" vertical="center" wrapText="1"/>
    </xf>
    <xf numFmtId="169" fontId="6" fillId="3" borderId="0" xfId="0" applyNumberFormat="1" applyFont="1" applyFill="1" applyAlignment="1">
      <alignment horizontal="right" vertical="center" wrapText="1"/>
    </xf>
    <xf numFmtId="0" fontId="6" fillId="4" borderId="0" xfId="0" applyFont="1" applyFill="1" applyAlignment="1">
      <alignment horizontal="left" vertical="center" wrapText="1"/>
    </xf>
    <xf numFmtId="167" fontId="6" fillId="3" borderId="0" xfId="0" applyNumberFormat="1" applyFont="1" applyFill="1" applyAlignment="1">
      <alignment horizontal="right" vertical="center" wrapText="1"/>
    </xf>
    <xf numFmtId="4" fontId="6" fillId="3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horizontal="left" vertical="top" wrapText="1"/>
    </xf>
    <xf numFmtId="0" fontId="9" fillId="3" borderId="0" xfId="0" applyFont="1" applyFill="1" applyAlignment="1">
      <alignment horizontal="left" wrapText="1"/>
    </xf>
    <xf numFmtId="0" fontId="6" fillId="3" borderId="0" xfId="0" applyFont="1" applyFill="1" applyAlignment="1">
      <alignment horizontal="left" vertical="top" wrapText="1"/>
    </xf>
    <xf numFmtId="1" fontId="10" fillId="3" borderId="0" xfId="0" applyNumberFormat="1" applyFont="1" applyFill="1" applyAlignment="1">
      <alignment horizontal="center" vertical="center" wrapText="1"/>
    </xf>
    <xf numFmtId="0" fontId="6" fillId="5" borderId="0" xfId="1" applyFont="1" applyFill="1" applyAlignment="1">
      <alignment horizontal="left" vertical="center" wrapText="1"/>
    </xf>
    <xf numFmtId="0" fontId="10" fillId="3" borderId="0" xfId="0" applyFont="1" applyFill="1" applyAlignment="1">
      <alignment horizontal="center" wrapText="1"/>
    </xf>
    <xf numFmtId="0" fontId="6" fillId="3" borderId="0" xfId="1" applyFont="1" applyFill="1" applyAlignment="1">
      <alignment horizontal="left" vertical="center" wrapText="1"/>
    </xf>
    <xf numFmtId="1" fontId="7" fillId="3" borderId="0" xfId="0" applyNumberFormat="1" applyFont="1" applyFill="1" applyAlignment="1">
      <alignment horizontal="left" vertical="top"/>
    </xf>
    <xf numFmtId="0" fontId="7" fillId="3" borderId="0" xfId="0" applyFont="1" applyFill="1" applyAlignment="1">
      <alignment horizontal="center" vertical="top" wrapText="1"/>
    </xf>
    <xf numFmtId="0" fontId="6" fillId="3" borderId="0" xfId="0" applyFont="1" applyFill="1" applyAlignment="1">
      <alignment horizontal="justify" vertical="center" wrapText="1"/>
    </xf>
    <xf numFmtId="9" fontId="6" fillId="3" borderId="0" xfId="0" applyNumberFormat="1" applyFont="1" applyFill="1" applyAlignment="1">
      <alignment horizontal="center" vertical="center" wrapText="1"/>
    </xf>
    <xf numFmtId="49" fontId="7" fillId="3" borderId="0" xfId="0" quotePrefix="1" applyNumberFormat="1" applyFont="1" applyFill="1" applyAlignment="1">
      <alignment horizontal="center" vertical="center" wrapText="1"/>
    </xf>
    <xf numFmtId="0" fontId="9" fillId="3" borderId="0" xfId="0" applyFont="1" applyFill="1" applyAlignment="1">
      <alignment horizontal="justify" vertical="center" wrapText="1"/>
    </xf>
    <xf numFmtId="173" fontId="7" fillId="3" borderId="0" xfId="13" applyNumberFormat="1" applyFont="1" applyFill="1" applyBorder="1" applyAlignment="1">
      <alignment vertical="center" wrapText="1"/>
    </xf>
    <xf numFmtId="0" fontId="7" fillId="3" borderId="0" xfId="0" applyFont="1" applyFill="1" applyAlignment="1">
      <alignment vertical="center" wrapText="1"/>
    </xf>
    <xf numFmtId="3" fontId="7" fillId="3" borderId="0" xfId="8" applyNumberFormat="1" applyFont="1" applyFill="1" applyBorder="1" applyAlignment="1">
      <alignment vertical="center" wrapText="1"/>
    </xf>
    <xf numFmtId="173" fontId="7" fillId="3" borderId="0" xfId="13" applyNumberFormat="1" applyFont="1" applyFill="1" applyBorder="1" applyAlignment="1">
      <alignment horizontal="right" vertical="center" wrapText="1"/>
    </xf>
    <xf numFmtId="49" fontId="5" fillId="3" borderId="0" xfId="0" applyNumberFormat="1" applyFont="1" applyFill="1" applyAlignment="1">
      <alignment vertical="center" wrapText="1"/>
    </xf>
    <xf numFmtId="0" fontId="0" fillId="3" borderId="0" xfId="0" applyFill="1" applyAlignment="1">
      <alignment horizontal="left" vertical="center" wrapText="1"/>
    </xf>
    <xf numFmtId="49" fontId="0" fillId="3" borderId="0" xfId="0" quotePrefix="1" applyNumberFormat="1" applyFill="1" applyAlignment="1">
      <alignment horizontal="center" vertical="center" wrapText="1"/>
    </xf>
    <xf numFmtId="49" fontId="0" fillId="3" borderId="0" xfId="0" applyNumberFormat="1" applyFill="1" applyAlignment="1">
      <alignment horizontal="center" vertical="center" wrapText="1"/>
    </xf>
    <xf numFmtId="49" fontId="0" fillId="3" borderId="0" xfId="0" applyNumberFormat="1" applyFill="1" applyAlignment="1">
      <alignment vertical="center" wrapText="1"/>
    </xf>
    <xf numFmtId="0" fontId="5" fillId="3" borderId="0" xfId="0" applyFont="1" applyFill="1" applyAlignment="1">
      <alignment vertical="center" wrapText="1"/>
    </xf>
    <xf numFmtId="3" fontId="5" fillId="3" borderId="0" xfId="0" applyNumberFormat="1" applyFont="1" applyFill="1" applyAlignment="1">
      <alignment horizontal="right" vertical="center" wrapText="1"/>
    </xf>
    <xf numFmtId="3" fontId="5" fillId="3" borderId="0" xfId="11" applyNumberFormat="1" applyFont="1" applyFill="1" applyBorder="1" applyAlignment="1">
      <alignment horizontal="right" vertical="center" wrapText="1"/>
    </xf>
    <xf numFmtId="3" fontId="0" fillId="3" borderId="0" xfId="0" applyNumberFormat="1" applyFill="1" applyAlignment="1">
      <alignment vertical="center" wrapText="1"/>
    </xf>
    <xf numFmtId="174" fontId="12" fillId="0" borderId="2" xfId="14" applyFont="1" applyFill="1" applyBorder="1" applyAlignment="1">
      <alignment vertical="center" wrapText="1"/>
    </xf>
    <xf numFmtId="0" fontId="11" fillId="0" borderId="2" xfId="15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left" vertical="center" wrapText="1"/>
    </xf>
    <xf numFmtId="49" fontId="6" fillId="3" borderId="6" xfId="0" quotePrefix="1" applyNumberFormat="1" applyFont="1" applyFill="1" applyBorder="1" applyAlignment="1">
      <alignment horizontal="left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166" fontId="6" fillId="3" borderId="6" xfId="10" applyNumberFormat="1" applyFont="1" applyFill="1" applyBorder="1" applyAlignment="1">
      <alignment horizontal="right" vertical="center" wrapText="1"/>
    </xf>
    <xf numFmtId="3" fontId="6" fillId="3" borderId="6" xfId="0" applyNumberFormat="1" applyFont="1" applyFill="1" applyBorder="1" applyAlignment="1">
      <alignment horizontal="right" vertical="center" wrapText="1"/>
    </xf>
    <xf numFmtId="3" fontId="6" fillId="3" borderId="6" xfId="11" applyNumberFormat="1" applyFont="1" applyFill="1" applyBorder="1" applyAlignment="1">
      <alignment horizontal="right" vertical="center" wrapText="1"/>
    </xf>
    <xf numFmtId="174" fontId="1" fillId="0" borderId="2" xfId="16" applyFont="1" applyFill="1" applyBorder="1" applyAlignment="1">
      <alignment vertical="center" wrapText="1"/>
    </xf>
    <xf numFmtId="0" fontId="11" fillId="0" borderId="2" xfId="15" applyBorder="1" applyAlignment="1">
      <alignment vertical="center" wrapText="1"/>
    </xf>
    <xf numFmtId="0" fontId="13" fillId="0" borderId="2" xfId="4" applyFont="1" applyBorder="1" applyAlignment="1">
      <alignment horizontal="center" vertical="center" wrapText="1"/>
    </xf>
    <xf numFmtId="0" fontId="13" fillId="0" borderId="7" xfId="4" applyFont="1" applyBorder="1" applyAlignment="1">
      <alignment horizontal="center" vertical="center" wrapText="1"/>
    </xf>
    <xf numFmtId="0" fontId="13" fillId="3" borderId="2" xfId="4" applyFont="1" applyFill="1" applyBorder="1" applyAlignment="1">
      <alignment horizontal="center" vertical="center" wrapText="1"/>
    </xf>
    <xf numFmtId="0" fontId="13" fillId="3" borderId="7" xfId="4" applyFont="1" applyFill="1" applyBorder="1" applyAlignment="1">
      <alignment horizontal="center" vertical="center" wrapText="1"/>
    </xf>
    <xf numFmtId="0" fontId="14" fillId="3" borderId="2" xfId="4" applyFont="1" applyFill="1" applyBorder="1" applyAlignment="1">
      <alignment horizontal="center" vertical="center" wrapText="1"/>
    </xf>
    <xf numFmtId="2" fontId="15" fillId="3" borderId="8" xfId="4" applyNumberFormat="1" applyFont="1" applyFill="1" applyBorder="1" applyAlignment="1">
      <alignment horizontal="center" vertical="center" wrapText="1"/>
    </xf>
    <xf numFmtId="2" fontId="15" fillId="3" borderId="2" xfId="4" applyNumberFormat="1" applyFont="1" applyFill="1" applyBorder="1" applyAlignment="1">
      <alignment horizontal="center" vertical="center" wrapText="1"/>
    </xf>
    <xf numFmtId="0" fontId="14" fillId="3" borderId="8" xfId="4" applyFont="1" applyFill="1" applyBorder="1" applyAlignment="1">
      <alignment horizontal="center" vertical="center" wrapText="1"/>
    </xf>
    <xf numFmtId="0" fontId="14" fillId="0" borderId="2" xfId="4" applyFont="1" applyBorder="1" applyAlignment="1">
      <alignment horizontal="center" vertical="center" wrapText="1"/>
    </xf>
    <xf numFmtId="0" fontId="14" fillId="0" borderId="9" xfId="4" applyFont="1" applyBorder="1" applyAlignment="1">
      <alignment horizontal="center" vertical="center" wrapText="1"/>
    </xf>
    <xf numFmtId="0" fontId="14" fillId="3" borderId="6" xfId="4" applyFont="1" applyFill="1" applyBorder="1" applyAlignment="1">
      <alignment horizontal="center" vertical="center" wrapText="1"/>
    </xf>
    <xf numFmtId="1" fontId="13" fillId="3" borderId="8" xfId="4" applyNumberFormat="1" applyFont="1" applyFill="1" applyBorder="1" applyAlignment="1">
      <alignment horizontal="center" vertical="center" wrapText="1"/>
    </xf>
    <xf numFmtId="3" fontId="11" fillId="0" borderId="2" xfId="15" applyNumberFormat="1" applyBorder="1" applyAlignment="1">
      <alignment horizontal="center" vertical="center" wrapText="1"/>
    </xf>
    <xf numFmtId="4" fontId="6" fillId="3" borderId="2" xfId="11" applyNumberFormat="1" applyFont="1" applyFill="1" applyBorder="1" applyAlignment="1">
      <alignment horizontal="right" vertical="center" wrapText="1"/>
    </xf>
    <xf numFmtId="4" fontId="6" fillId="3" borderId="10" xfId="11" applyNumberFormat="1" applyFont="1" applyFill="1" applyBorder="1" applyAlignment="1">
      <alignment horizontal="right" vertical="center" wrapText="1"/>
    </xf>
    <xf numFmtId="4" fontId="6" fillId="3" borderId="6" xfId="11" applyNumberFormat="1" applyFont="1" applyFill="1" applyBorder="1" applyAlignment="1">
      <alignment horizontal="right" vertical="center" wrapText="1"/>
    </xf>
    <xf numFmtId="4" fontId="8" fillId="7" borderId="11" xfId="0" applyNumberFormat="1" applyFont="1" applyFill="1" applyBorder="1" applyAlignment="1">
      <alignment horizontal="center" vertical="center" wrapText="1"/>
    </xf>
    <xf numFmtId="166" fontId="16" fillId="3" borderId="2" xfId="10" applyNumberFormat="1" applyFont="1" applyFill="1" applyBorder="1" applyAlignment="1">
      <alignment horizontal="right" vertical="center" wrapText="1"/>
    </xf>
    <xf numFmtId="3" fontId="16" fillId="3" borderId="2" xfId="0" applyNumberFormat="1" applyFont="1" applyFill="1" applyBorder="1" applyAlignment="1">
      <alignment horizontal="right" vertical="center" wrapText="1"/>
    </xf>
    <xf numFmtId="3" fontId="16" fillId="3" borderId="2" xfId="11" applyNumberFormat="1" applyFont="1" applyFill="1" applyBorder="1" applyAlignment="1">
      <alignment horizontal="right" vertical="center" wrapText="1"/>
    </xf>
    <xf numFmtId="4" fontId="16" fillId="3" borderId="2" xfId="11" applyNumberFormat="1" applyFont="1" applyFill="1" applyBorder="1" applyAlignment="1">
      <alignment horizontal="right" vertical="center" wrapText="1"/>
    </xf>
    <xf numFmtId="49" fontId="6" fillId="3" borderId="2" xfId="4" applyNumberFormat="1" applyFont="1" applyFill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left" vertical="center" wrapText="1"/>
    </xf>
    <xf numFmtId="49" fontId="16" fillId="3" borderId="2" xfId="0" applyNumberFormat="1" applyFont="1" applyFill="1" applyBorder="1" applyAlignment="1">
      <alignment horizontal="left" vertical="center" wrapText="1"/>
    </xf>
    <xf numFmtId="49" fontId="16" fillId="3" borderId="2" xfId="4" applyNumberFormat="1" applyFont="1" applyFill="1" applyBorder="1" applyAlignment="1">
      <alignment horizontal="left" vertical="center" wrapText="1"/>
    </xf>
    <xf numFmtId="3" fontId="16" fillId="3" borderId="2" xfId="0" applyNumberFormat="1" applyFont="1" applyFill="1" applyBorder="1" applyAlignment="1">
      <alignment horizontal="left" vertical="center" wrapText="1"/>
    </xf>
    <xf numFmtId="49" fontId="16" fillId="3" borderId="2" xfId="4" applyNumberFormat="1" applyFont="1" applyFill="1" applyBorder="1" applyAlignment="1">
      <alignment horizontal="center" vertical="center" wrapText="1"/>
    </xf>
    <xf numFmtId="3" fontId="16" fillId="3" borderId="2" xfId="7" applyNumberFormat="1" applyFont="1" applyFill="1" applyBorder="1" applyAlignment="1">
      <alignment horizontal="right" vertical="center" wrapText="1"/>
    </xf>
    <xf numFmtId="173" fontId="6" fillId="3" borderId="2" xfId="13" applyNumberFormat="1" applyFont="1" applyFill="1" applyBorder="1" applyAlignment="1">
      <alignment horizontal="right" vertical="center" wrapText="1"/>
    </xf>
    <xf numFmtId="43" fontId="6" fillId="3" borderId="2" xfId="13" applyNumberFormat="1" applyFont="1" applyFill="1" applyBorder="1" applyAlignment="1">
      <alignment horizontal="right" vertical="center" wrapText="1"/>
    </xf>
    <xf numFmtId="173" fontId="8" fillId="7" borderId="4" xfId="13" applyNumberFormat="1" applyFont="1" applyFill="1" applyBorder="1" applyAlignment="1">
      <alignment horizontal="center" vertical="center" wrapText="1"/>
    </xf>
    <xf numFmtId="173" fontId="11" fillId="0" borderId="2" xfId="13" applyNumberFormat="1" applyFont="1" applyBorder="1" applyAlignment="1">
      <alignment horizontal="center" vertical="center" wrapText="1"/>
    </xf>
    <xf numFmtId="173" fontId="16" fillId="3" borderId="2" xfId="13" applyNumberFormat="1" applyFont="1" applyFill="1" applyBorder="1" applyAlignment="1">
      <alignment horizontal="right" vertical="center" wrapText="1"/>
    </xf>
    <xf numFmtId="173" fontId="9" fillId="3" borderId="0" xfId="13" applyNumberFormat="1" applyFont="1" applyFill="1" applyAlignment="1">
      <alignment horizontal="right" vertical="center" wrapText="1"/>
    </xf>
    <xf numFmtId="173" fontId="9" fillId="6" borderId="0" xfId="13" applyNumberFormat="1" applyFont="1" applyFill="1" applyAlignment="1">
      <alignment horizontal="right" vertical="center" wrapText="1"/>
    </xf>
    <xf numFmtId="173" fontId="6" fillId="3" borderId="0" xfId="13" applyNumberFormat="1" applyFont="1" applyFill="1" applyBorder="1" applyAlignment="1">
      <alignment horizontal="right" vertical="center" wrapText="1"/>
    </xf>
    <xf numFmtId="173" fontId="6" fillId="6" borderId="0" xfId="13" applyNumberFormat="1" applyFont="1" applyFill="1" applyBorder="1" applyAlignment="1">
      <alignment horizontal="right" vertical="center" wrapText="1"/>
    </xf>
    <xf numFmtId="173" fontId="8" fillId="3" borderId="0" xfId="13" applyNumberFormat="1" applyFont="1" applyFill="1" applyBorder="1" applyAlignment="1">
      <alignment horizontal="center" vertical="center" wrapText="1"/>
    </xf>
    <xf numFmtId="173" fontId="6" fillId="3" borderId="0" xfId="13" applyNumberFormat="1" applyFont="1" applyFill="1" applyBorder="1" applyAlignment="1">
      <alignment horizontal="center" vertical="center" wrapText="1"/>
    </xf>
    <xf numFmtId="173" fontId="6" fillId="3" borderId="0" xfId="13" applyNumberFormat="1" applyFont="1" applyFill="1" applyAlignment="1">
      <alignment horizontal="center" vertical="center" wrapText="1"/>
    </xf>
    <xf numFmtId="173" fontId="6" fillId="3" borderId="0" xfId="13" applyNumberFormat="1" applyFont="1" applyFill="1" applyAlignment="1">
      <alignment horizontal="right" vertical="center"/>
    </xf>
    <xf numFmtId="173" fontId="7" fillId="3" borderId="0" xfId="13" applyNumberFormat="1" applyFont="1" applyFill="1" applyBorder="1" applyAlignment="1">
      <alignment horizontal="center" vertical="center"/>
    </xf>
    <xf numFmtId="173" fontId="10" fillId="3" borderId="0" xfId="13" applyNumberFormat="1" applyFont="1" applyFill="1" applyAlignment="1">
      <alignment horizontal="right" vertical="center"/>
    </xf>
    <xf numFmtId="173" fontId="6" fillId="3" borderId="0" xfId="13" applyNumberFormat="1" applyFont="1" applyFill="1" applyAlignment="1">
      <alignment horizontal="center" vertical="center"/>
    </xf>
    <xf numFmtId="173" fontId="6" fillId="3" borderId="0" xfId="13" applyNumberFormat="1" applyFont="1" applyFill="1" applyBorder="1" applyAlignment="1">
      <alignment horizontal="right" vertical="center"/>
    </xf>
    <xf numFmtId="173" fontId="6" fillId="3" borderId="0" xfId="13" applyNumberFormat="1" applyFont="1" applyFill="1" applyAlignment="1">
      <alignment horizontal="right" vertical="center" wrapText="1"/>
    </xf>
    <xf numFmtId="173" fontId="6" fillId="3" borderId="0" xfId="13" applyNumberFormat="1" applyFont="1" applyFill="1" applyBorder="1" applyAlignment="1">
      <alignment horizontal="center" vertical="center"/>
    </xf>
    <xf numFmtId="173" fontId="7" fillId="3" borderId="0" xfId="13" applyNumberFormat="1" applyFont="1" applyFill="1" applyAlignment="1">
      <alignment vertical="center"/>
    </xf>
    <xf numFmtId="173" fontId="6" fillId="3" borderId="0" xfId="13" applyNumberFormat="1" applyFont="1" applyFill="1" applyAlignment="1">
      <alignment vertical="center" wrapText="1"/>
    </xf>
    <xf numFmtId="173" fontId="10" fillId="3" borderId="0" xfId="13" applyNumberFormat="1" applyFont="1" applyFill="1" applyBorder="1" applyAlignment="1">
      <alignment horizontal="center" vertical="center"/>
    </xf>
    <xf numFmtId="173" fontId="6" fillId="3" borderId="0" xfId="13" applyNumberFormat="1" applyFont="1" applyFill="1" applyBorder="1" applyAlignment="1">
      <alignment horizontal="left" vertical="center" wrapText="1" indent="5"/>
    </xf>
    <xf numFmtId="173" fontId="6" fillId="3" borderId="0" xfId="13" applyNumberFormat="1" applyFont="1" applyFill="1" applyBorder="1" applyAlignment="1">
      <alignment vertical="center" wrapText="1"/>
    </xf>
    <xf numFmtId="173" fontId="5" fillId="3" borderId="0" xfId="13" applyNumberFormat="1" applyFont="1" applyFill="1" applyBorder="1" applyAlignment="1">
      <alignment horizontal="right" vertical="center" wrapText="1"/>
    </xf>
    <xf numFmtId="173" fontId="7" fillId="3" borderId="0" xfId="13" applyNumberFormat="1" applyFont="1" applyFill="1" applyAlignment="1">
      <alignment horizontal="right"/>
    </xf>
  </cellXfs>
  <cellStyles count="17">
    <cellStyle name="Currency [0] 2" xfId="14" xr:uid="{00000000-0005-0000-0000-000000000000}"/>
    <cellStyle name="Currency [0] 2 2" xfId="16" xr:uid="{00000000-0005-0000-0000-000001000000}"/>
    <cellStyle name="KPT04_Main" xfId="2" xr:uid="{00000000-0005-0000-0000-000002000000}"/>
    <cellStyle name="Millares" xfId="13" builtinId="3"/>
    <cellStyle name="Millares 2" xfId="5" xr:uid="{00000000-0005-0000-0000-000004000000}"/>
    <cellStyle name="Millares 2 2" xfId="9" xr:uid="{00000000-0005-0000-0000-000005000000}"/>
    <cellStyle name="Moneda 2" xfId="7" xr:uid="{00000000-0005-0000-0000-000007000000}"/>
    <cellStyle name="Moneda 3" xfId="8" xr:uid="{00000000-0005-0000-0000-000008000000}"/>
    <cellStyle name="Moneda 4" xfId="10" xr:uid="{00000000-0005-0000-0000-000009000000}"/>
    <cellStyle name="Moneda 5" xfId="11" xr:uid="{00000000-0005-0000-0000-00000A000000}"/>
    <cellStyle name="Moneda 6" xfId="12" xr:uid="{00000000-0005-0000-0000-00000B000000}"/>
    <cellStyle name="Normal" xfId="0" builtinId="0"/>
    <cellStyle name="Normal 2" xfId="1" xr:uid="{00000000-0005-0000-0000-00000D000000}"/>
    <cellStyle name="Normal 2 2" xfId="4" xr:uid="{00000000-0005-0000-0000-00000E000000}"/>
    <cellStyle name="Normal 3" xfId="6" xr:uid="{00000000-0005-0000-0000-00000F000000}"/>
    <cellStyle name="Normal 3 2" xfId="15" xr:uid="{00000000-0005-0000-0000-000010000000}"/>
    <cellStyle name="Normal 5" xfId="3" xr:uid="{00000000-0005-0000-0000-000011000000}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4" formatCode="#,##0.0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166" formatCode="_(&quot;$&quot;* #,##0_);_(&quot;$&quot;* \(#,##0\);_(&quot;$&quot;* &quot;-&quot;??_);_(@_)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4" formatCode="#,##0.00"/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4" formatCode="#,##0.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evelez\Downloads\PARAMETRIZACION%202020%20-%20FUT%20INVERSION%20---------------------------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21/01%20Ordenanza%20Presupuesto%202021/PROYECTO%20PRESUPUESTO%202021%20CALCULOS%20MARCO%20FISCAL%20DE%20MEDIANO%20PLAZ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ullyQ\Downloads\PLAN%20DE%20ACCION%20EN%20SALUD_PAS_2023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22/00%20PROYECTO%20PRESUPUESTO%202022/06%20POAI%202022%20--%20V1%20--%20EGRAU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lkin%20Jos&#233;\Downloads\Escenario%20Financiero%20San%20Andr&#233;s%202022%20DEFINITIVO%20Revisado%20EGRAU%20Revisado%20MAG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18/00%20Proyecto%20Presupuesto%202018/00%20Proyeccion%20-ingresos%202016-2019%20Marco%20Fiscal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ullyQ\Desktop\PLAN%20DE%20ACCION%20EN%20SALUD_PAS_2023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Users/Elkin%20Jos&#233;/Downloads/04%20Decreto%20de%20Liquidaci&#243;n%20Presupuesto%202018%20-%20Formulacion%20Matricial(1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lkin%20Jos&#233;\Downloads\Proyecto%20de%20Ordenanza%20Presupuesto%202020%20POAI%20DEFINITIVO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ersonal\egrau_sanandres_gov_co\Documents\PRESUPUESTO%202022\02%20DECRETO%20DE%20LIQUIDACION\INVERSION%20X%20SECRETARIAS\CONSOLIDADO%20PRESUPUESTO%202022%20----------ULTIMO---------------PASA%20A%20PC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EPTOS PCT"/>
      <sheetName val="RECURSOS PCT"/>
      <sheetName val="RECURSOS FUT"/>
      <sheetName val="Hoja4"/>
      <sheetName val="PARAMETROS "/>
      <sheetName val="HOJA DE DATOS"/>
      <sheetName val="TD"/>
      <sheetName val="REPORTE"/>
    </sheetNames>
    <sheetDataSet>
      <sheetData sheetId="0" refreshError="1">
        <row r="1">
          <cell r="A1" t="str">
            <v>A</v>
          </cell>
          <cell r="B1" t="str">
            <v>TOTAL INVERSIÓN</v>
          </cell>
          <cell r="C1" t="b">
            <v>0</v>
          </cell>
        </row>
        <row r="2">
          <cell r="A2" t="str">
            <v>A.1</v>
          </cell>
          <cell r="B2" t="str">
            <v>EDUCACIÓN</v>
          </cell>
          <cell r="C2" t="b">
            <v>0</v>
          </cell>
        </row>
        <row r="3">
          <cell r="A3" t="str">
            <v>A.1.1</v>
          </cell>
          <cell r="B3" t="str">
            <v>COBERTURA</v>
          </cell>
          <cell r="C3" t="b">
            <v>0</v>
          </cell>
        </row>
        <row r="4">
          <cell r="A4" t="str">
            <v>A.1.1.1</v>
          </cell>
          <cell r="B4" t="str">
            <v xml:space="preserve">PAGO DE PERSONAL </v>
          </cell>
          <cell r="C4" t="b">
            <v>0</v>
          </cell>
        </row>
        <row r="5">
          <cell r="A5" t="str">
            <v>A.1.1.1.1</v>
          </cell>
          <cell r="B5" t="str">
            <v>PERSONAL DOCENTE</v>
          </cell>
          <cell r="C5" t="b">
            <v>0</v>
          </cell>
        </row>
        <row r="6">
          <cell r="A6" t="str">
            <v>A.1.1.1.1.1</v>
          </cell>
          <cell r="B6" t="str">
            <v>PERSONAL DOCENTE - CON SITUACIÓN DE FONDOS (CSF)</v>
          </cell>
          <cell r="C6" t="b">
            <v>1</v>
          </cell>
        </row>
        <row r="7">
          <cell r="A7" t="str">
            <v>A.1.1.1.1.2</v>
          </cell>
          <cell r="B7" t="str">
            <v>PERSONAL DOCENTE - SIN SITUACIÓN DE FONDOS (SSF)</v>
          </cell>
          <cell r="C7" t="b">
            <v>1</v>
          </cell>
        </row>
        <row r="8">
          <cell r="A8" t="str">
            <v>A.1.1.1.2</v>
          </cell>
          <cell r="B8" t="str">
            <v>PERSONAL DIRECTIVO - DOCENTE</v>
          </cell>
          <cell r="C8" t="b">
            <v>0</v>
          </cell>
        </row>
        <row r="9">
          <cell r="A9" t="str">
            <v>A.1.1.1.2.1</v>
          </cell>
          <cell r="B9" t="str">
            <v>PERSONAL DIRECTIVO DOCENTE - CON SITUACIÓN DE FONDOS (CSF)</v>
          </cell>
          <cell r="C9" t="b">
            <v>1</v>
          </cell>
        </row>
        <row r="10">
          <cell r="A10" t="str">
            <v>A.1.1.1.2.2</v>
          </cell>
          <cell r="B10" t="str">
            <v>PERSONAL DIRECTIVO DOCENTE - SIN SITUACIÓN DE FONDOS (SSF)</v>
          </cell>
          <cell r="C10" t="b">
            <v>1</v>
          </cell>
        </row>
        <row r="11">
          <cell r="A11" t="str">
            <v>A.1.1.1.3</v>
          </cell>
          <cell r="B11" t="str">
            <v>PERSONAL ADMINISTRATIVO DE INSTITUCIONES EDUCATIVAS</v>
          </cell>
          <cell r="C11" t="b">
            <v>1</v>
          </cell>
        </row>
        <row r="12">
          <cell r="A12" t="str">
            <v>A.1.1.10</v>
          </cell>
          <cell r="B12" t="str">
            <v>CONTRATACION DEL SERVICIO EDUCATIVO POR PARTE DE LAS ENTIDADES TERRITORIALES  CERTIFICADAS</v>
          </cell>
          <cell r="C12" t="b">
            <v>0</v>
          </cell>
        </row>
        <row r="13">
          <cell r="A13" t="str">
            <v>A.1.1.10.1</v>
          </cell>
          <cell r="B13" t="str">
            <v>CONTRATOS PARA LA PRESTACIÓN DEL SERVICIO EDUCATIVO</v>
          </cell>
          <cell r="C13" t="b">
            <v>1</v>
          </cell>
        </row>
        <row r="14">
          <cell r="A14" t="str">
            <v>A.1.1.10.2</v>
          </cell>
          <cell r="B14" t="str">
            <v>CONTRATOS PARA LA ADMINISTRACION DEL SERVICIO EDUCATIVO</v>
          </cell>
          <cell r="C14" t="b">
            <v>1</v>
          </cell>
        </row>
        <row r="15">
          <cell r="A15" t="str">
            <v>A.1.1.10.3</v>
          </cell>
          <cell r="B15" t="str">
            <v>CONTRATOS PARA LA PROMOCION E IMPLEMENTACION DE ESTRATEGIAS DE DESARROLLO PEDAGOGICO A CELEBRARSE CON IGLESIAS O CONFESIONES RELIGIOSAS</v>
          </cell>
          <cell r="C15" t="b">
            <v>1</v>
          </cell>
        </row>
        <row r="16">
          <cell r="A16" t="str">
            <v>A.1.1.10.4</v>
          </cell>
          <cell r="B16" t="str">
            <v>CONTRATACION CON ESTABLECIMIENTOS EDUCATIVOS MEDIANTE SUBSIDIO A LA DEMANDA</v>
          </cell>
          <cell r="C16" t="b">
            <v>1</v>
          </cell>
        </row>
        <row r="17">
          <cell r="A17" t="str">
            <v>A.1.1.10.5</v>
          </cell>
          <cell r="B17" t="str">
            <v>CONTRATACIÓN PARA EDUCACIÓN PARA JÓVENES Y ADULTOS</v>
          </cell>
          <cell r="C17" t="b">
            <v>1</v>
          </cell>
        </row>
        <row r="18">
          <cell r="A18" t="str">
            <v>A.1.1.10.6</v>
          </cell>
          <cell r="B18" t="str">
            <v>CONTRATACION DE LA ADMINISTRACION DE LA ATENCION EDUCATIVA CON INDIGENAS</v>
          </cell>
          <cell r="C18" t="b">
            <v>1</v>
          </cell>
        </row>
        <row r="19">
          <cell r="A19" t="str">
            <v>A.1.1.11</v>
          </cell>
          <cell r="B19" t="str">
            <v>VIÁTICOS Y GASTOS DE VIAJE</v>
          </cell>
          <cell r="C19" t="b">
            <v>1</v>
          </cell>
        </row>
        <row r="20">
          <cell r="A20" t="str">
            <v>A.1.1.12</v>
          </cell>
          <cell r="B20" t="str">
            <v>SENTENCIAS Y CONCILIACIONES</v>
          </cell>
          <cell r="C20" t="b">
            <v>1</v>
          </cell>
        </row>
        <row r="21">
          <cell r="A21" t="str">
            <v>A.1.1.13</v>
          </cell>
          <cell r="B21" t="str">
            <v>PAGO DEUDAS ORIGINADAS EN LA PRESTACIÓN DEL SERVICIO</v>
          </cell>
          <cell r="C21" t="b">
            <v>0</v>
          </cell>
        </row>
        <row r="22">
          <cell r="A22" t="str">
            <v>A.1.1.13.1</v>
          </cell>
          <cell r="B22" t="str">
            <v>PAGO DEUDAS  LABORALES PERSONAL DOCENTE Y DIRECTIVO DOCENTE</v>
          </cell>
          <cell r="C22" t="b">
            <v>1</v>
          </cell>
        </row>
        <row r="23">
          <cell r="A23" t="str">
            <v>A.1.1.13.2</v>
          </cell>
          <cell r="B23" t="str">
            <v>PAGO DEUDAS  LABORALES PERSONAL ADMINISTRATIVO INTITUCIONES EDUCATIVAS</v>
          </cell>
          <cell r="C23" t="b">
            <v>1</v>
          </cell>
        </row>
        <row r="24">
          <cell r="A24" t="str">
            <v>A.1.1.13.3</v>
          </cell>
          <cell r="B24" t="str">
            <v>PAGO DEUDAS  LABORALES PERSONAL ADMINISTRATIVO SECRETARIA EDUCACION</v>
          </cell>
          <cell r="C24" t="b">
            <v>1</v>
          </cell>
        </row>
        <row r="25">
          <cell r="A25" t="str">
            <v>A.1.1.14</v>
          </cell>
          <cell r="B25" t="str">
            <v>COSTOS DERIVADOS DEL MEJORAMIENTO DE LA CALIDAD EDUCATIVA</v>
          </cell>
          <cell r="C25" t="b">
            <v>1</v>
          </cell>
        </row>
        <row r="26">
          <cell r="A26" t="str">
            <v>A.1.1.2</v>
          </cell>
          <cell r="B26" t="str">
            <v xml:space="preserve">APORTES PATRONALES </v>
          </cell>
          <cell r="C26" t="b">
            <v>0</v>
          </cell>
        </row>
        <row r="27">
          <cell r="A27" t="str">
            <v>A.1.1.2.1</v>
          </cell>
          <cell r="B27" t="str">
            <v>PERSONAL DOCENTE (SIN SITUACIÓN DE FONDOS)</v>
          </cell>
          <cell r="C27" t="b">
            <v>0</v>
          </cell>
        </row>
        <row r="28">
          <cell r="A28" t="str">
            <v>A.1.1.2.1.1</v>
          </cell>
          <cell r="B28" t="str">
            <v>APORTES DE PREVISIÓN SOCIAL</v>
          </cell>
          <cell r="C28" t="b">
            <v>0</v>
          </cell>
        </row>
        <row r="29">
          <cell r="A29" t="str">
            <v>A.1.1.2.1.1.10</v>
          </cell>
          <cell r="B29" t="str">
            <v>APORTES DE PREVISIÓN SOCIAL</v>
          </cell>
          <cell r="C29" t="b">
            <v>1</v>
          </cell>
        </row>
        <row r="30">
          <cell r="A30" t="str">
            <v>A.1.1.2.1.2</v>
          </cell>
          <cell r="B30" t="str">
            <v>APORTES PARA CESANTÍAS</v>
          </cell>
          <cell r="C30" t="b">
            <v>1</v>
          </cell>
        </row>
        <row r="31">
          <cell r="A31" t="str">
            <v>A.1.1.2.2</v>
          </cell>
          <cell r="B31" t="str">
            <v>PERSONAL DOCENTE (CON SITUACIÓN DE FONDOS)</v>
          </cell>
          <cell r="C31" t="b">
            <v>0</v>
          </cell>
        </row>
        <row r="32">
          <cell r="A32" t="str">
            <v>A.1.1.2.2.1</v>
          </cell>
          <cell r="B32" t="str">
            <v xml:space="preserve">APORTES DE PREVISIÓN SOCIAL </v>
          </cell>
          <cell r="C32" t="b">
            <v>0</v>
          </cell>
        </row>
        <row r="33">
          <cell r="A33" t="str">
            <v>A.1.1.2.2.1.1</v>
          </cell>
          <cell r="B33" t="str">
            <v>APORTES PARA SALUD</v>
          </cell>
          <cell r="C33" t="b">
            <v>1</v>
          </cell>
        </row>
        <row r="34">
          <cell r="A34" t="str">
            <v>A.1.1.2.2.1.2</v>
          </cell>
          <cell r="B34" t="str">
            <v>APORTES PARA PENSIÓN</v>
          </cell>
          <cell r="C34" t="b">
            <v>1</v>
          </cell>
        </row>
        <row r="35">
          <cell r="A35" t="str">
            <v>A.1.1.2.2.1.3</v>
          </cell>
          <cell r="B35" t="str">
            <v>APORTES ARP</v>
          </cell>
          <cell r="C35" t="b">
            <v>1</v>
          </cell>
        </row>
        <row r="36">
          <cell r="A36" t="str">
            <v>A.1.1.2.2.1.4</v>
          </cell>
          <cell r="B36" t="str">
            <v>APORTES PARA CESANTÍAS</v>
          </cell>
          <cell r="C36" t="b">
            <v>1</v>
          </cell>
        </row>
        <row r="37">
          <cell r="A37" t="str">
            <v>A.1.1.2.2.2</v>
          </cell>
          <cell r="B37" t="str">
            <v xml:space="preserve">APORTES PARAFISCALES </v>
          </cell>
          <cell r="C37" t="b">
            <v>0</v>
          </cell>
        </row>
        <row r="38">
          <cell r="A38" t="str">
            <v>A.1.1.2.2.2.1</v>
          </cell>
          <cell r="B38" t="str">
            <v>SENA</v>
          </cell>
          <cell r="C38" t="b">
            <v>1</v>
          </cell>
        </row>
        <row r="39">
          <cell r="A39" t="str">
            <v>A.1.1.2.2.2.2</v>
          </cell>
          <cell r="B39" t="str">
            <v>ICBF</v>
          </cell>
          <cell r="C39" t="b">
            <v>1</v>
          </cell>
        </row>
        <row r="40">
          <cell r="A40" t="str">
            <v>A.1.1.2.2.2.3</v>
          </cell>
          <cell r="B40" t="str">
            <v>ESAP</v>
          </cell>
          <cell r="C40" t="b">
            <v>1</v>
          </cell>
        </row>
        <row r="41">
          <cell r="A41" t="str">
            <v>A.1.1.2.2.2.4</v>
          </cell>
          <cell r="B41" t="str">
            <v>CAJAS DE COMPENSACIÓN FAMILIAR</v>
          </cell>
          <cell r="C41" t="b">
            <v>1</v>
          </cell>
        </row>
        <row r="42">
          <cell r="A42" t="str">
            <v>A.1.1.2.2.2.5</v>
          </cell>
          <cell r="B42" t="str">
            <v>INSTITUTOS TÉCNICOS</v>
          </cell>
          <cell r="C42" t="b">
            <v>1</v>
          </cell>
        </row>
        <row r="43">
          <cell r="A43" t="str">
            <v>A.1.1.2.3</v>
          </cell>
          <cell r="B43" t="str">
            <v>PERSONAL DIRECTIVO - DOCENTE (SIN SITUACIÓN DE FONDOS)</v>
          </cell>
          <cell r="C43" t="b">
            <v>0</v>
          </cell>
        </row>
        <row r="44">
          <cell r="A44" t="str">
            <v>A.1.1.2.3.1</v>
          </cell>
          <cell r="B44" t="str">
            <v>APORTES DE PREVISIÓN SOCIAL</v>
          </cell>
          <cell r="C44" t="b">
            <v>0</v>
          </cell>
        </row>
        <row r="45">
          <cell r="A45" t="str">
            <v>A.1.1.2.3.1.10</v>
          </cell>
          <cell r="B45" t="str">
            <v>APORTES DE PREVISIÓN SOCIAL</v>
          </cell>
          <cell r="C45" t="b">
            <v>1</v>
          </cell>
        </row>
        <row r="46">
          <cell r="A46" t="str">
            <v>A.1.1.2.3.2</v>
          </cell>
          <cell r="B46" t="str">
            <v>APORTES PARA CESANTÍAS</v>
          </cell>
          <cell r="C46" t="b">
            <v>1</v>
          </cell>
        </row>
        <row r="47">
          <cell r="A47" t="str">
            <v>A.1.1.2.4</v>
          </cell>
          <cell r="B47" t="str">
            <v>PERSONAL DIRECTIVO - DOCENTE (CON SITUACIÓN DE FONDOS)</v>
          </cell>
          <cell r="C47" t="b">
            <v>0</v>
          </cell>
        </row>
        <row r="48">
          <cell r="A48" t="str">
            <v>A.1.1.2.4.1</v>
          </cell>
          <cell r="B48" t="str">
            <v xml:space="preserve">APORTES DE PREVISIÓN SOCIAL </v>
          </cell>
          <cell r="C48" t="b">
            <v>0</v>
          </cell>
        </row>
        <row r="49">
          <cell r="A49" t="str">
            <v>A.1.1.2.4.1.1</v>
          </cell>
          <cell r="B49" t="str">
            <v>APORTES PARA SALUD</v>
          </cell>
          <cell r="C49" t="b">
            <v>1</v>
          </cell>
        </row>
        <row r="50">
          <cell r="A50" t="str">
            <v>A.1.1.2.4.1.2</v>
          </cell>
          <cell r="B50" t="str">
            <v>APORTES PARA PENSIÓN</v>
          </cell>
          <cell r="C50" t="b">
            <v>1</v>
          </cell>
        </row>
        <row r="51">
          <cell r="A51" t="str">
            <v>A.1.1.2.4.1.3</v>
          </cell>
          <cell r="B51" t="str">
            <v>APORTES ARP</v>
          </cell>
          <cell r="C51" t="b">
            <v>1</v>
          </cell>
        </row>
        <row r="52">
          <cell r="A52" t="str">
            <v>A.1.1.2.4.1.4</v>
          </cell>
          <cell r="B52" t="str">
            <v>APORTES PARA CESANTÍAS</v>
          </cell>
          <cell r="C52" t="b">
            <v>1</v>
          </cell>
        </row>
        <row r="53">
          <cell r="A53" t="str">
            <v>A.1.1.2.4.2</v>
          </cell>
          <cell r="B53" t="str">
            <v xml:space="preserve">APORTES PARAFISCALES </v>
          </cell>
          <cell r="C53" t="b">
            <v>0</v>
          </cell>
        </row>
        <row r="54">
          <cell r="A54" t="str">
            <v>A.1.1.2.4.2.1</v>
          </cell>
          <cell r="B54" t="str">
            <v>SENA</v>
          </cell>
          <cell r="C54" t="b">
            <v>1</v>
          </cell>
        </row>
        <row r="55">
          <cell r="A55" t="str">
            <v>A.1.1.2.4.2.2</v>
          </cell>
          <cell r="B55" t="str">
            <v>ICBF</v>
          </cell>
          <cell r="C55" t="b">
            <v>1</v>
          </cell>
        </row>
        <row r="56">
          <cell r="A56" t="str">
            <v>A.1.1.2.4.2.3</v>
          </cell>
          <cell r="B56" t="str">
            <v>ESAP</v>
          </cell>
          <cell r="C56" t="b">
            <v>1</v>
          </cell>
        </row>
        <row r="57">
          <cell r="A57" t="str">
            <v>A.1.1.2.4.2.4</v>
          </cell>
          <cell r="B57" t="str">
            <v>CAJAS DE COMPENSACIÓN FAMILIAR</v>
          </cell>
          <cell r="C57" t="b">
            <v>1</v>
          </cell>
        </row>
        <row r="58">
          <cell r="A58" t="str">
            <v>A.1.1.2.4.2.5</v>
          </cell>
          <cell r="B58" t="str">
            <v>INSTITUTOS TÉCNICOS</v>
          </cell>
          <cell r="C58" t="b">
            <v>1</v>
          </cell>
        </row>
        <row r="59">
          <cell r="A59" t="str">
            <v>A.1.1.2.5</v>
          </cell>
          <cell r="B59" t="str">
            <v>PERSONAL ADMINISTRATIVO DE INSTITUCIONES EDUCATIVAS</v>
          </cell>
          <cell r="C59" t="b">
            <v>0</v>
          </cell>
        </row>
        <row r="60">
          <cell r="A60" t="str">
            <v>A.1.1.2.5.1</v>
          </cell>
          <cell r="B60" t="str">
            <v xml:space="preserve">APORTES DE PREVISIÓN SOCIAL </v>
          </cell>
          <cell r="C60" t="b">
            <v>0</v>
          </cell>
        </row>
        <row r="61">
          <cell r="A61" t="str">
            <v>A.1.1.2.5.1.1</v>
          </cell>
          <cell r="B61" t="str">
            <v>APORTES PARA SALUD</v>
          </cell>
          <cell r="C61" t="b">
            <v>1</v>
          </cell>
        </row>
        <row r="62">
          <cell r="A62" t="str">
            <v>A.1.1.2.5.1.2</v>
          </cell>
          <cell r="B62" t="str">
            <v>APORTES PARA PENSIÓN</v>
          </cell>
          <cell r="C62" t="b">
            <v>1</v>
          </cell>
        </row>
        <row r="63">
          <cell r="A63" t="str">
            <v>A.1.1.2.5.1.3</v>
          </cell>
          <cell r="B63" t="str">
            <v>APORTES ARP</v>
          </cell>
          <cell r="C63" t="b">
            <v>1</v>
          </cell>
        </row>
        <row r="64">
          <cell r="A64" t="str">
            <v>A.1.1.2.5.1.4</v>
          </cell>
          <cell r="B64" t="str">
            <v>APORTES PARA CESANTÍAS</v>
          </cell>
          <cell r="C64" t="b">
            <v>1</v>
          </cell>
        </row>
        <row r="65">
          <cell r="A65" t="str">
            <v>A.1.1.2.5.2</v>
          </cell>
          <cell r="B65" t="str">
            <v xml:space="preserve">APORTES PARAFISCALES </v>
          </cell>
          <cell r="C65" t="b">
            <v>0</v>
          </cell>
        </row>
        <row r="66">
          <cell r="A66" t="str">
            <v>A.1.1.2.5.2.1</v>
          </cell>
          <cell r="B66" t="str">
            <v>SENA</v>
          </cell>
          <cell r="C66" t="b">
            <v>1</v>
          </cell>
        </row>
        <row r="67">
          <cell r="A67" t="str">
            <v>A.1.1.2.5.2.2</v>
          </cell>
          <cell r="B67" t="str">
            <v>ICBF</v>
          </cell>
          <cell r="C67" t="b">
            <v>1</v>
          </cell>
        </row>
        <row r="68">
          <cell r="A68" t="str">
            <v>A.1.1.2.5.2.3</v>
          </cell>
          <cell r="B68" t="str">
            <v>ESAP</v>
          </cell>
          <cell r="C68" t="b">
            <v>1</v>
          </cell>
        </row>
        <row r="69">
          <cell r="A69" t="str">
            <v>A.1.1.2.5.2.4</v>
          </cell>
          <cell r="B69" t="str">
            <v>CAJAS DE COMPENSACIÓN FAMILIAR</v>
          </cell>
          <cell r="C69" t="b">
            <v>1</v>
          </cell>
        </row>
        <row r="70">
          <cell r="A70" t="str">
            <v>A.1.1.2.5.2.5</v>
          </cell>
          <cell r="B70" t="str">
            <v>INSTITUTOS TÉCNICOS</v>
          </cell>
          <cell r="C70" t="b">
            <v>1</v>
          </cell>
        </row>
        <row r="71">
          <cell r="A71" t="str">
            <v>A.1.1.6</v>
          </cell>
          <cell r="B71" t="str">
            <v>CONTRATACIÓN DE ASEO A LOS ESTABLECIMIENTOS EDUCATIVOS ESTATALES</v>
          </cell>
          <cell r="C71" t="b">
            <v>1</v>
          </cell>
        </row>
        <row r="72">
          <cell r="A72" t="str">
            <v>A.1.1.7</v>
          </cell>
          <cell r="B72" t="str">
            <v>CONTRATACIÓN DE VIGILANCIA A LOS ESTABLECIMIENTOS EDUCATIVOS ESTATALES</v>
          </cell>
          <cell r="C72" t="b">
            <v>1</v>
          </cell>
        </row>
        <row r="73">
          <cell r="A73" t="str">
            <v>A.1.1.8</v>
          </cell>
          <cell r="B73" t="str">
            <v>CANCELACIONES DE PRESTASIONES SOCIALES DEL MAGISTERIO (CPSM)</v>
          </cell>
          <cell r="C73" t="b">
            <v>1</v>
          </cell>
        </row>
        <row r="74">
          <cell r="A74" t="str">
            <v>A.1.1.9</v>
          </cell>
          <cell r="B74" t="str">
            <v>DOTACIÓN LEY 70 DE 1988 Y DECRETO REGLAMENTARIO 1978 DE 1979</v>
          </cell>
          <cell r="C74" t="b">
            <v>0</v>
          </cell>
        </row>
        <row r="75">
          <cell r="A75" t="str">
            <v>A.1.1.9.1</v>
          </cell>
          <cell r="B75" t="str">
            <v>DOTACIÓN LEY 70 DE 1988 - PERSONAL DOCENTE</v>
          </cell>
          <cell r="C75" t="b">
            <v>1</v>
          </cell>
        </row>
        <row r="76">
          <cell r="A76" t="str">
            <v>A.1.1.9.2</v>
          </cell>
          <cell r="B76" t="str">
            <v>DOTACIÓN LEY 70 DE 1988 - PERSONAL DIRECTIVO DOCENTE</v>
          </cell>
          <cell r="C76" t="b">
            <v>1</v>
          </cell>
        </row>
        <row r="77">
          <cell r="A77" t="str">
            <v>A.1.1.9.3</v>
          </cell>
          <cell r="B77" t="str">
            <v>DOTACIÓN LEY 70 DE 1988 - PERSONAL ADMINISTRATIVO DE ESTABLECIMIENTOS EDUCATIVOS</v>
          </cell>
          <cell r="C77" t="b">
            <v>1</v>
          </cell>
        </row>
        <row r="78">
          <cell r="A78" t="str">
            <v>A.1.2</v>
          </cell>
          <cell r="B78" t="str">
            <v>CALIDAD - MATRÍCULA</v>
          </cell>
          <cell r="C78" t="b">
            <v>0</v>
          </cell>
        </row>
        <row r="79">
          <cell r="A79" t="str">
            <v>A.1.2.1</v>
          </cell>
          <cell r="B79" t="str">
            <v>PREINVERSIÓN: ESTUDIOS, DISEÑOS, CONSULTORIAS, ASESORIAS E INTERVENTORIAS</v>
          </cell>
          <cell r="C79" t="b">
            <v>0</v>
          </cell>
        </row>
        <row r="80">
          <cell r="A80" t="str">
            <v>A.1.2.1.1</v>
          </cell>
          <cell r="B80" t="str">
            <v>ESTUDIOS Y DISEÑOS</v>
          </cell>
          <cell r="C80" t="b">
            <v>1</v>
          </cell>
        </row>
        <row r="81">
          <cell r="A81" t="str">
            <v>A.1.2.1.2</v>
          </cell>
          <cell r="B81" t="str">
            <v>CONSULTORIAS Y ASESORIAS</v>
          </cell>
          <cell r="C81" t="b">
            <v>1</v>
          </cell>
        </row>
        <row r="82">
          <cell r="A82" t="str">
            <v>A.1.2.1.3</v>
          </cell>
          <cell r="B82" t="str">
            <v>INTERVENTORIAS</v>
          </cell>
          <cell r="C82" t="b">
            <v>1</v>
          </cell>
        </row>
        <row r="83">
          <cell r="A83" t="str">
            <v>A.1.2.10</v>
          </cell>
          <cell r="B83" t="str">
            <v>ALIMENTACIÓN ESCOLAR</v>
          </cell>
          <cell r="C83" t="b">
            <v>0</v>
          </cell>
        </row>
        <row r="84">
          <cell r="A84" t="str">
            <v>A.1.2.10.1</v>
          </cell>
          <cell r="B84" t="str">
            <v>PRESTACIÓN DIRECTA DEL SERVICIO</v>
          </cell>
          <cell r="C84" t="b">
            <v>0</v>
          </cell>
        </row>
        <row r="85">
          <cell r="A85" t="str">
            <v>A.1.2.10.1.1</v>
          </cell>
          <cell r="B85" t="str">
            <v>COMPRA DE ALIMENTOS</v>
          </cell>
          <cell r="C85" t="b">
            <v>1</v>
          </cell>
        </row>
        <row r="86">
          <cell r="A86" t="str">
            <v>A.1.2.10.1.2</v>
          </cell>
          <cell r="B86" t="str">
            <v xml:space="preserve">MENAJE, DOTACIÓN Y SU REPOSICIÓN PARA LA PRESTACIÓN DEL SERVICIO DE ALIMENTACIÓN ESCOLAR </v>
          </cell>
          <cell r="C86" t="b">
            <v>1</v>
          </cell>
        </row>
        <row r="87">
          <cell r="A87" t="str">
            <v>A.1.2.10.1.3</v>
          </cell>
          <cell r="B87" t="str">
            <v xml:space="preserve">CONTRATACIÓN DE PERSONAL PARA LA PREPARACIÓN DE ALIMENTOS </v>
          </cell>
          <cell r="C87" t="b">
            <v>1</v>
          </cell>
        </row>
        <row r="88">
          <cell r="A88" t="str">
            <v>A.1.2.10.1.4</v>
          </cell>
          <cell r="B88" t="str">
            <v xml:space="preserve">TRANSPORTE DE ALIMENTOS </v>
          </cell>
          <cell r="C88" t="b">
            <v>1</v>
          </cell>
        </row>
        <row r="89">
          <cell r="A89" t="str">
            <v>A.1.2.10.1.5</v>
          </cell>
          <cell r="B89" t="str">
            <v>ASEO Y COMBUSTIBLE PARA LA PREPARACIÓN DE LOS ALIMENTOS</v>
          </cell>
          <cell r="C89" t="b">
            <v>1</v>
          </cell>
        </row>
        <row r="90">
          <cell r="A90" t="str">
            <v>A.1.2.10.2</v>
          </cell>
          <cell r="B90" t="str">
            <v>CONTRATACIÓN CON TERCEROS PARA LA PROVISIÓN INTEGRAL DEL SERVICIO DE ALIMENTACIÓN ESCOLAR</v>
          </cell>
          <cell r="C90" t="b">
            <v>1</v>
          </cell>
        </row>
        <row r="91">
          <cell r="A91" t="str">
            <v>A.1.2.10.3</v>
          </cell>
          <cell r="B91" t="str">
            <v>CONSTRUCCIÓN Y MEJORAMIENTO DE INFRAESTRUCTURA DESTINADAS A LA PROVISIÓN DEL SERVICIO DE ALIMENTACIÓN ESCOLAR</v>
          </cell>
          <cell r="C91" t="b">
            <v>1</v>
          </cell>
        </row>
        <row r="92">
          <cell r="A92" t="str">
            <v>A.1.2.10.4</v>
          </cell>
          <cell r="B92" t="str">
            <v>INTERVENTORÍA, SUPERVISIÓN, MONITOREO Y CONTROL DE LA PRESTACIÓN DEL SERVICIO DE ALIMENTACIÓN ESCOLAR</v>
          </cell>
          <cell r="C92" t="b">
            <v>1</v>
          </cell>
        </row>
        <row r="93">
          <cell r="A93" t="str">
            <v>A.1.2.10.5</v>
          </cell>
          <cell r="B93" t="str">
            <v>TRANSFERENCIA DEL DEPARTAMENTO AL MUNICIPIO  PARA ALIMENTACIÓN ESCOLAR LEY 1450 DE 2011</v>
          </cell>
          <cell r="C93" t="b">
            <v>1</v>
          </cell>
        </row>
        <row r="94">
          <cell r="A94" t="str">
            <v>A.1.2.10.6</v>
          </cell>
          <cell r="B94" t="str">
            <v>TRANSFERENCIA DEL DEPARTAMENTO AL MUNICIPIO    PARA   COFINANCIACIÓN DE ALIMENTACIÓN ESCOLAR ART.145 LEY 1530/2012</v>
          </cell>
          <cell r="C94" t="b">
            <v>1</v>
          </cell>
        </row>
        <row r="95">
          <cell r="A95" t="str">
            <v>A.1.2.11</v>
          </cell>
          <cell r="B95" t="str">
            <v>DISEÑO E IMPLEMENTACIÓN DE PLANES DE MEJORAMIENTO</v>
          </cell>
          <cell r="C95" t="b">
            <v>1</v>
          </cell>
        </row>
        <row r="96">
          <cell r="A96" t="str">
            <v>A.1.2.12</v>
          </cell>
          <cell r="B96" t="str">
            <v>ARRENDAMIENTO DE INMUEBLES DESTINADOS A LA PRESTACIÓN DEL SERVICIO PÚBLICO EDUCATIVO</v>
          </cell>
          <cell r="C96" t="b">
            <v>1</v>
          </cell>
        </row>
        <row r="97">
          <cell r="A97" t="str">
            <v>A.1.2.2</v>
          </cell>
          <cell r="B97" t="str">
            <v>CONSTRUCCIÓN AMPLIACIÓN Y ADECUACIÓN DE INFRAESTRUCTURA EDUCATIVA</v>
          </cell>
          <cell r="C97" t="b">
            <v>1</v>
          </cell>
        </row>
        <row r="98">
          <cell r="A98" t="str">
            <v>A.1.2.3</v>
          </cell>
          <cell r="B98" t="str">
            <v>MANTENIMIENTO DE INFRAESTRUCTURA EDUCATIVA</v>
          </cell>
          <cell r="C98" t="b">
            <v>1</v>
          </cell>
        </row>
        <row r="99">
          <cell r="A99" t="str">
            <v>A.1.2.4</v>
          </cell>
          <cell r="B99" t="str">
            <v>DOTACIÓN INSTITUCIONAL DE INFRAESTRUCTURA EDUCATIVA</v>
          </cell>
          <cell r="C99" t="b">
            <v>1</v>
          </cell>
        </row>
        <row r="100">
          <cell r="A100" t="str">
            <v>A.1.2.5</v>
          </cell>
          <cell r="B100" t="str">
            <v>DOTACIÓN INSTITUCIONAL DE MATERIAL Y MEDIOS PEDAGÓGICOS PARA EL APRENDIZAJE</v>
          </cell>
          <cell r="C100" t="b">
            <v>1</v>
          </cell>
        </row>
        <row r="101">
          <cell r="A101" t="str">
            <v>A.1.2.6</v>
          </cell>
          <cell r="B101" t="str">
            <v>PAGO DE SERVICIOS PÚBLICOS DE LAS INSTITUCIONES EDUCATIVAS</v>
          </cell>
          <cell r="C101" t="b">
            <v>0</v>
          </cell>
        </row>
        <row r="102">
          <cell r="A102" t="str">
            <v>A.1.2.6.1</v>
          </cell>
          <cell r="B102" t="str">
            <v>ACUEDUCTO, ALCANTARILLADO Y ASEO</v>
          </cell>
          <cell r="C102" t="b">
            <v>1</v>
          </cell>
        </row>
        <row r="103">
          <cell r="A103" t="str">
            <v>A.1.2.6.2</v>
          </cell>
          <cell r="B103" t="str">
            <v>ENERGÍA</v>
          </cell>
          <cell r="C103" t="b">
            <v>1</v>
          </cell>
        </row>
        <row r="104">
          <cell r="A104" t="str">
            <v>A.1.2.6.3</v>
          </cell>
          <cell r="B104" t="str">
            <v>TELÉFONO</v>
          </cell>
          <cell r="C104" t="b">
            <v>1</v>
          </cell>
        </row>
        <row r="105">
          <cell r="A105" t="str">
            <v>A.1.2.6.4</v>
          </cell>
          <cell r="B105" t="str">
            <v>INTERNET</v>
          </cell>
          <cell r="C105" t="b">
            <v>1</v>
          </cell>
        </row>
        <row r="106">
          <cell r="A106" t="str">
            <v>A.1.2.6.5</v>
          </cell>
          <cell r="B106" t="str">
            <v>OTROS</v>
          </cell>
          <cell r="C106" t="b">
            <v>1</v>
          </cell>
        </row>
        <row r="107">
          <cell r="A107" t="str">
            <v>A.1.2.7</v>
          </cell>
          <cell r="B107" t="str">
            <v>TRANSPORTE ESCOLAR</v>
          </cell>
          <cell r="C107" t="b">
            <v>1</v>
          </cell>
        </row>
        <row r="108">
          <cell r="A108" t="str">
            <v>A.1.2.8</v>
          </cell>
          <cell r="B108" t="str">
            <v>CAPACITACIÓN A DOCENTES Y DIRECTIVOS DOCENTES</v>
          </cell>
          <cell r="C108" t="b">
            <v>1</v>
          </cell>
        </row>
        <row r="109">
          <cell r="A109" t="str">
            <v>A.1.2.9</v>
          </cell>
          <cell r="B109" t="str">
            <v>FUNCIONAMIENTO BÁSICO DE LOS ESTABLECIMIENTOS EDUCATIVOS ESTATALES</v>
          </cell>
          <cell r="C109" t="b">
            <v>1</v>
          </cell>
        </row>
        <row r="110">
          <cell r="A110" t="str">
            <v>A.1.3</v>
          </cell>
          <cell r="B110" t="str">
            <v>CALIDAD - GRATUIDAD</v>
          </cell>
          <cell r="C110" t="b">
            <v>0</v>
          </cell>
        </row>
        <row r="111">
          <cell r="A111" t="str">
            <v>A.1.3.8</v>
          </cell>
          <cell r="B111" t="str">
            <v>TRANSFERENCIAS PARA CALIDAD GRATUIDAD</v>
          </cell>
          <cell r="C111" t="b">
            <v>1</v>
          </cell>
        </row>
        <row r="112">
          <cell r="A112" t="str">
            <v>A.1.4</v>
          </cell>
          <cell r="B112" t="str">
            <v>EFICIENCIA EN LA ADMINISTRACIÓN DEL SERVICIO EDUCATIVO</v>
          </cell>
          <cell r="C112" t="b">
            <v>0</v>
          </cell>
        </row>
        <row r="113">
          <cell r="A113" t="str">
            <v>A.1.4.2</v>
          </cell>
          <cell r="B113" t="str">
            <v>DISEÑO E IMPLEMENTACIÓN DEL SISTEMA DE INFORMACIÓN</v>
          </cell>
          <cell r="C113" t="b">
            <v>1</v>
          </cell>
        </row>
        <row r="114">
          <cell r="A114" t="str">
            <v>A.1.4.3</v>
          </cell>
          <cell r="B114" t="str">
            <v>CONECTIVIDAD</v>
          </cell>
          <cell r="C114" t="b">
            <v>1</v>
          </cell>
        </row>
        <row r="115">
          <cell r="A115" t="str">
            <v>A.1.5</v>
          </cell>
          <cell r="B115" t="str">
            <v>NECESIDADES EDUCATIVAS ESPECIALES</v>
          </cell>
          <cell r="C115" t="b">
            <v>0</v>
          </cell>
        </row>
        <row r="116">
          <cell r="A116" t="str">
            <v>A.1.5.1</v>
          </cell>
          <cell r="B116" t="str">
            <v>SERVICIO PERSONAL APOYO</v>
          </cell>
          <cell r="C116" t="b">
            <v>1</v>
          </cell>
        </row>
        <row r="117">
          <cell r="A117" t="str">
            <v>A.1.5.2</v>
          </cell>
          <cell r="B117" t="str">
            <v>FORMACIÓN DE DOCENTES</v>
          </cell>
          <cell r="C117" t="b">
            <v>1</v>
          </cell>
        </row>
        <row r="118">
          <cell r="A118" t="str">
            <v>A.1.5.3</v>
          </cell>
          <cell r="B118" t="str">
            <v>DOTACIÓN</v>
          </cell>
          <cell r="C118" t="b">
            <v>1</v>
          </cell>
        </row>
        <row r="119">
          <cell r="A119" t="str">
            <v>A.1.5.4</v>
          </cell>
          <cell r="B119" t="str">
            <v xml:space="preserve">MEJORAMIENTO DE CONDICIONES DE ACCECIBILIDAD DE INFRAESTRUCTURA EDUCATIVA  ESTATAL </v>
          </cell>
          <cell r="C119" t="b">
            <v>1</v>
          </cell>
        </row>
        <row r="120">
          <cell r="A120" t="str">
            <v>A.1.6</v>
          </cell>
          <cell r="B120" t="str">
            <v>INTERNADOS</v>
          </cell>
          <cell r="C120" t="b">
            <v>0</v>
          </cell>
        </row>
        <row r="121">
          <cell r="A121" t="str">
            <v>A.1.6.1</v>
          </cell>
          <cell r="B121" t="str">
            <v>ALIMENTACIÓN</v>
          </cell>
          <cell r="C121" t="b">
            <v>1</v>
          </cell>
        </row>
        <row r="122">
          <cell r="A122" t="str">
            <v>A.1.6.2</v>
          </cell>
          <cell r="B122" t="str">
            <v>DOTACIÓN INSTITUCIONAL</v>
          </cell>
          <cell r="C122" t="b">
            <v>1</v>
          </cell>
        </row>
        <row r="123">
          <cell r="A123" t="str">
            <v>A.1.6.3</v>
          </cell>
          <cell r="B123" t="str">
            <v>ADECUACIÓN Y MEJORAMIENTO DE INFRAESTRUCTURA</v>
          </cell>
          <cell r="C123" t="b">
            <v>1</v>
          </cell>
        </row>
        <row r="124">
          <cell r="A124" t="str">
            <v>A.1.7</v>
          </cell>
          <cell r="B124" t="str">
            <v>OTROS GASTOS EN EDUCACIÓN NO INCLUIDOS EN LOS CONCEPTOS ANTERIORES</v>
          </cell>
          <cell r="C124" t="b">
            <v>0</v>
          </cell>
        </row>
        <row r="125">
          <cell r="A125" t="str">
            <v>A.1.7.1</v>
          </cell>
          <cell r="B125" t="str">
            <v xml:space="preserve">COMPETENCIAS LABORALES GENERALES Y FORMACIÓN PARA EL TRABAJO Y EL DESARROLLO HUMANO </v>
          </cell>
          <cell r="C125" t="b">
            <v>1</v>
          </cell>
        </row>
        <row r="126">
          <cell r="A126" t="str">
            <v>A.1.7.2</v>
          </cell>
          <cell r="B126" t="str">
            <v>APLICACIÓN DE PROYECTOS EDUCATIVOS TRANSVERSALES</v>
          </cell>
          <cell r="C126" t="b">
            <v>1</v>
          </cell>
        </row>
        <row r="127">
          <cell r="A127" t="str">
            <v>A.1.7.4</v>
          </cell>
          <cell r="B127" t="str">
            <v>PAGO DE DÉFICIT DE INVERSIÓN EN EDUCACIÓN - (DE CARÁCTER EXCEPCIONAL)</v>
          </cell>
          <cell r="C127" t="b">
            <v>1</v>
          </cell>
        </row>
        <row r="128">
          <cell r="A128" t="str">
            <v>A.1.7.5</v>
          </cell>
          <cell r="B128" t="str">
            <v>ADQUISICIÓN DE ELEMENTOS Y ACCIONES DE BIOSEGURIDAD PARA  LAS IE OFICIALES</v>
          </cell>
          <cell r="C128" t="b">
            <v>1</v>
          </cell>
        </row>
        <row r="129">
          <cell r="A129" t="str">
            <v>A.1.8</v>
          </cell>
          <cell r="B129" t="str">
            <v>EDUCACIÓN SUPERIOR</v>
          </cell>
          <cell r="C129" t="b">
            <v>0</v>
          </cell>
        </row>
        <row r="130">
          <cell r="A130" t="str">
            <v>A.1.8.1</v>
          </cell>
          <cell r="B130" t="str">
            <v>TRANSFERENCIA ARTÍCULO 86 LEY 30 DE 1992 PARA INVERSIÓN A UNIVERSIDADES PÚBLICAS</v>
          </cell>
          <cell r="C130" t="b">
            <v>1</v>
          </cell>
        </row>
        <row r="131">
          <cell r="A131" t="str">
            <v>A.1.8.2</v>
          </cell>
          <cell r="B131" t="str">
            <v>TRANSFERENCIA PARA INVERSIÓN A INSTITUCIONES ESTATALES U OFICIALES DE EDUCACIÓN SUPERIOR QUE NO TENGAN EL CARÁCTER DE UNIVERSIDAD</v>
          </cell>
          <cell r="C131" t="b">
            <v>1</v>
          </cell>
        </row>
        <row r="132">
          <cell r="A132" t="str">
            <v>A.1.8.3</v>
          </cell>
          <cell r="B132" t="str">
            <v>FONDOS DESTINADOS A BECAS, SUBSIDIOS Y CRÉDITOS EDUCATIVOS UNIVERSITARIOS (LEY 1012 DE 2006)</v>
          </cell>
          <cell r="C132" t="b">
            <v>1</v>
          </cell>
        </row>
        <row r="133">
          <cell r="A133" t="str">
            <v>A.10</v>
          </cell>
          <cell r="B133" t="str">
            <v>AMBIENTAL</v>
          </cell>
          <cell r="C133" t="b">
            <v>0</v>
          </cell>
        </row>
        <row r="134">
          <cell r="A134" t="str">
            <v>A.10.1</v>
          </cell>
          <cell r="B134" t="str">
            <v xml:space="preserve">DESCONTAMINACIÓN DE CORRIENTES O DEPÓSITOS DE AGUA AFECTADOS POR VERTIMIENTOS </v>
          </cell>
          <cell r="C134" t="b">
            <v>1</v>
          </cell>
        </row>
        <row r="135">
          <cell r="A135" t="str">
            <v>A.10.10</v>
          </cell>
          <cell r="B135" t="str">
            <v>ADQUISICIÓN DE ÁREAS DE INTERÉS PARA ACUEDUCTOS MUNICIPALES Y PAGO DE SERVICIOS AMBIENTALES (ART. 210 LEY 1450 DE 2011)</v>
          </cell>
          <cell r="C135" t="b">
            <v>0</v>
          </cell>
        </row>
        <row r="136">
          <cell r="A136" t="str">
            <v>A.10.10.1</v>
          </cell>
          <cell r="B136" t="str">
            <v>ADQUISICIÓN DE ÁREAS DE INTERÉS PARA EL ACUEDUCTO MUNICIPAL</v>
          </cell>
          <cell r="C136" t="b">
            <v>1</v>
          </cell>
        </row>
        <row r="137">
          <cell r="A137" t="str">
            <v>A.10.10.2</v>
          </cell>
          <cell r="B137" t="str">
            <v>PAGO DE SERVICIOS AMBIENTALES</v>
          </cell>
          <cell r="C137" t="b">
            <v>1</v>
          </cell>
        </row>
        <row r="138">
          <cell r="A138" t="str">
            <v>A.10.11</v>
          </cell>
          <cell r="B138" t="str">
            <v>REFORESTACIÓN Y CONTROL DE EROSIÓN</v>
          </cell>
          <cell r="C138" t="b">
            <v>1</v>
          </cell>
        </row>
        <row r="139">
          <cell r="A139" t="str">
            <v>A.10.14</v>
          </cell>
          <cell r="B139" t="str">
            <v>MANEJO ARTIFICIAL DE CAUDALES (RECUPERACIÓN DE LA NAVEGABILIDAD DEL RÍO,  HIDROLOGÍA, MANEJO DE INUNDACIONES, CANAL NAVEGABLE Y ESTIAJE)</v>
          </cell>
          <cell r="C139" t="b">
            <v>1</v>
          </cell>
        </row>
        <row r="140">
          <cell r="A140" t="str">
            <v>A.10.15</v>
          </cell>
          <cell r="B140" t="str">
            <v>COMPRA DE TIERRAS PARA PROTECCIÓN DE MICROCUENCAS ASOCIADAS AL RÍO MAGDALENA</v>
          </cell>
          <cell r="C140" t="b">
            <v>1</v>
          </cell>
        </row>
        <row r="141">
          <cell r="A141" t="str">
            <v>A.10.16</v>
          </cell>
          <cell r="B141" t="str">
            <v>PAGO DE DÉFICIT DE INVERSIÓN EN AMBIENTE</v>
          </cell>
          <cell r="C141" t="b">
            <v>1</v>
          </cell>
        </row>
        <row r="142">
          <cell r="A142" t="str">
            <v>A.10.17</v>
          </cell>
          <cell r="B142" t="str">
            <v>EJECUCIÓN DE OBRAS DE REDUCCIÓN DEL RIESGO DE DESASTRES (MITIGACIÓN) EN CUENCAS HIDROGRÁFICAS</v>
          </cell>
          <cell r="C142" t="b">
            <v>1</v>
          </cell>
        </row>
        <row r="143">
          <cell r="A143" t="str">
            <v>A.10.18</v>
          </cell>
          <cell r="B143" t="str">
            <v>PROMOCION DE NEGOCIOS VERDES</v>
          </cell>
          <cell r="C143" t="b">
            <v>0</v>
          </cell>
        </row>
        <row r="144">
          <cell r="A144" t="str">
            <v>A.10.18.1</v>
          </cell>
          <cell r="B144" t="str">
            <v>BIENES Y SERVICIOS SOSTENIBLES PROVENIENTES DE RECURSOS NATURALES</v>
          </cell>
          <cell r="C144" t="b">
            <v>1</v>
          </cell>
        </row>
        <row r="145">
          <cell r="A145" t="str">
            <v>A.10.18.2</v>
          </cell>
          <cell r="B145" t="str">
            <v>ECOPRODUCTOS INDUSTRIALES</v>
          </cell>
          <cell r="C145" t="b">
            <v>1</v>
          </cell>
        </row>
        <row r="146">
          <cell r="A146" t="str">
            <v>A.10.18.3</v>
          </cell>
          <cell r="B146" t="str">
            <v>MERCADO DE CARBONO</v>
          </cell>
          <cell r="C146" t="b">
            <v>1</v>
          </cell>
        </row>
        <row r="147">
          <cell r="A147" t="str">
            <v>A.10.19</v>
          </cell>
          <cell r="B147" t="str">
            <v>CAMBIO CLIMÁTICO (ADAPTACIÓN Y MITIGACION AL CAMBIO CLIMÁTICO)</v>
          </cell>
          <cell r="C147" t="b">
            <v>0</v>
          </cell>
        </row>
        <row r="148">
          <cell r="A148" t="str">
            <v>A.10.19.1</v>
          </cell>
          <cell r="B148" t="str">
            <v>FORMULACION DE PLANES DE CAMBIO CLIMÁTICO</v>
          </cell>
          <cell r="C148" t="b">
            <v>1</v>
          </cell>
        </row>
        <row r="149">
          <cell r="A149" t="str">
            <v>A.10.19.2</v>
          </cell>
          <cell r="B149" t="str">
            <v>FORTALECIMIENTO DE CAPACIDADES LOCALES PARA LA APROPIACION Y/O FORMULACION DE PROYECTOS DE  ADAPTACION Y MITIGACION AL CAMBIO CLIMATICO</v>
          </cell>
          <cell r="C149" t="b">
            <v>1</v>
          </cell>
        </row>
        <row r="150">
          <cell r="A150" t="str">
            <v>A.10.19.3</v>
          </cell>
          <cell r="B150" t="str">
            <v>ADAPTACIÓN AL CAMBIO CLIMÁTICO</v>
          </cell>
          <cell r="C150" t="b">
            <v>0</v>
          </cell>
        </row>
        <row r="151">
          <cell r="A151" t="str">
            <v>A.10.19.3.1</v>
          </cell>
          <cell r="B151" t="str">
            <v>ANÁLISIS IMPACTO/ RIESGO/ VULNERABILIDAD A SEQUIAS/ INUNDACIONES/ ASCENSO DEL NIVEL DEL MAR</v>
          </cell>
          <cell r="C151" t="b">
            <v>1</v>
          </cell>
        </row>
        <row r="152">
          <cell r="A152" t="str">
            <v>A.10.19.3.2</v>
          </cell>
          <cell r="B152" t="str">
            <v>PROYECTOS DE ADAPTACION AL CAMBIO CLIMATICO BASADO EN ECOSISTEMAS / COMUNIDADES</v>
          </cell>
          <cell r="C152" t="b">
            <v>1</v>
          </cell>
        </row>
        <row r="153">
          <cell r="A153" t="str">
            <v>A.10.19.4</v>
          </cell>
          <cell r="B153" t="str">
            <v>MITIGACION AL CAMBIO CLIMÁTICO</v>
          </cell>
          <cell r="C153" t="b">
            <v>0</v>
          </cell>
        </row>
        <row r="154">
          <cell r="A154" t="str">
            <v>A.10.19.4.1</v>
          </cell>
          <cell r="B154" t="str">
            <v>ASISTENCIA TECNICA PARA LA RECONVERSIÓN PRODUCTIVA ORIENTADA A LA REDUCCIÓN DE EMISIONES DE GEI</v>
          </cell>
          <cell r="C154" t="b">
            <v>1</v>
          </cell>
        </row>
        <row r="155">
          <cell r="A155" t="str">
            <v>A.10.19.4.2</v>
          </cell>
          <cell r="B155" t="str">
            <v>IMPLEMENTACION DE PROYECTOS DE REDUCCION DE EMISIONES DE GEI POR DEFORESTACION Y DEGRADACIÓN DE BOSQUES  ( ART. 76.5.2. LEY 715 DE 2001)</v>
          </cell>
          <cell r="C155" t="b">
            <v>1</v>
          </cell>
        </row>
        <row r="156">
          <cell r="A156" t="str">
            <v>A.10.19.4.3</v>
          </cell>
          <cell r="B156" t="str">
            <v>IMPLEMENTACION DE PROYECTOS  DE REDUCCION DE EMISIONES GEI EN  SECTORES EMISORES ( ART. 76.5.2. LEY 715 DE 2001)</v>
          </cell>
          <cell r="C156" t="b">
            <v>1</v>
          </cell>
        </row>
        <row r="157">
          <cell r="A157" t="str">
            <v>A.10.19.4.4</v>
          </cell>
          <cell r="B157" t="str">
            <v>ACCIONES DE CONTROL DE LA DEFORESTACIÓN Y DEGRADACIÓN DE BOSQUES (ART. 75.6 LEY 715 DE 2001)</v>
          </cell>
          <cell r="C157" t="b">
            <v>1</v>
          </cell>
        </row>
        <row r="158">
          <cell r="A158" t="str">
            <v>A.10.19.4.5</v>
          </cell>
          <cell r="B158" t="str">
            <v>SISTEMAS DE MONITOREO, REPORTE Y VERIFICACIÓN DE EMISIONES GEI, HUELLAS DE CARBONO</v>
          </cell>
          <cell r="C158" t="b">
            <v>1</v>
          </cell>
        </row>
        <row r="159">
          <cell r="A159" t="str">
            <v>A.10.2</v>
          </cell>
          <cell r="B159" t="str">
            <v xml:space="preserve">DISPOSICIÓN, ELIMINACIÓN Y RECICLAJE DE RESIDUOS LÍQUIDOS Y SÓLIDOS </v>
          </cell>
          <cell r="C159" t="b">
            <v>1</v>
          </cell>
        </row>
        <row r="160">
          <cell r="A160" t="str">
            <v>A.10.3</v>
          </cell>
          <cell r="B160" t="str">
            <v>CONTROL A LAS EMISIONES CONTAMINANTES DEL AIRE</v>
          </cell>
          <cell r="C160" t="b">
            <v>1</v>
          </cell>
        </row>
        <row r="161">
          <cell r="A161" t="str">
            <v>A.10.4</v>
          </cell>
          <cell r="B161" t="str">
            <v>MANEJO Y APROVECHAMIENTO DE CUENCAS Y MICROCUENCAS HIDROGRÁFICAS</v>
          </cell>
          <cell r="C161" t="b">
            <v>1</v>
          </cell>
        </row>
        <row r="162">
          <cell r="A162" t="str">
            <v>A.10.5</v>
          </cell>
          <cell r="B162" t="str">
            <v>CONSERVACIÓN DE MICROCUENCAS QUE ABASTECEN EL ACUEDUCTO, PROTECCIÓN DE FUENTES Y REFORESTACIÓN DE DICHAS CUENCAS</v>
          </cell>
          <cell r="C162" t="b">
            <v>1</v>
          </cell>
        </row>
        <row r="163">
          <cell r="A163" t="str">
            <v>A.10.6</v>
          </cell>
          <cell r="B163" t="str">
            <v>EDUCACIÓN AMBIENTAL NO FORMAL</v>
          </cell>
          <cell r="C163" t="b">
            <v>1</v>
          </cell>
        </row>
        <row r="164">
          <cell r="A164" t="str">
            <v>A.10.7</v>
          </cell>
          <cell r="B164" t="str">
            <v xml:space="preserve">ASISTENCIA TÉCNICA EN RECONVERSIÓN TECNOLÓGICA </v>
          </cell>
          <cell r="C164" t="b">
            <v>1</v>
          </cell>
        </row>
        <row r="165">
          <cell r="A165" t="str">
            <v>A.10.8</v>
          </cell>
          <cell r="B165" t="str">
            <v>CONSERVACIÓN, PROTECCIÓN, RESTAURACIÓN Y APROVECHAMIENTO DE RECURSOS NATURALES Y DEL MEDIO AMBIENTE</v>
          </cell>
          <cell r="C165" t="b">
            <v>0</v>
          </cell>
        </row>
        <row r="166">
          <cell r="A166" t="str">
            <v>A.10.8.1</v>
          </cell>
          <cell r="B166" t="str">
            <v>CONSERVACIÓN, PROTECCIÓN, RESTAURACIÓN Y APROVECHAMIENTO SOSTENIBLE  DE LOS ECOSISTEMAS FORESTALES</v>
          </cell>
          <cell r="C166" t="b">
            <v>1</v>
          </cell>
        </row>
        <row r="167">
          <cell r="A167" t="str">
            <v>A.10.8.2</v>
          </cell>
          <cell r="B167" t="str">
            <v>CONSERVACIÓN, PROTECCIÓN, RESTAURACIÓN Y APROVECHAMIENTO SOSTENIBLE DE ECOSISTEMAS DIFERENTES A LOS FORESTALES</v>
          </cell>
          <cell r="C167" t="b">
            <v>1</v>
          </cell>
        </row>
        <row r="168">
          <cell r="A168" t="str">
            <v>A.10.8.3</v>
          </cell>
          <cell r="B168" t="str">
            <v>PAGO DE SERVICIOS AMBIENTALES PARA LA CONSERVACIÓN (DISTINTOS A LOS DEL DECRETO 953 DE 2013)</v>
          </cell>
          <cell r="C168" t="b">
            <v>1</v>
          </cell>
        </row>
        <row r="169">
          <cell r="A169" t="str">
            <v>A.10.9</v>
          </cell>
          <cell r="B169" t="str">
            <v>ADQUISICIÓN DE PREDIOS DE RESERVA HÍDRICA Y ZONAS DE RESERVA NATURALES</v>
          </cell>
          <cell r="C169" t="b">
            <v>1</v>
          </cell>
        </row>
        <row r="170">
          <cell r="A170" t="str">
            <v>A.11</v>
          </cell>
          <cell r="B170" t="str">
            <v>CENTROS DE RECLUSIÓN</v>
          </cell>
          <cell r="C170" t="b">
            <v>0</v>
          </cell>
        </row>
        <row r="171">
          <cell r="A171" t="str">
            <v>A.11.1</v>
          </cell>
          <cell r="B171" t="str">
            <v>PREINVERSIÓN EN INFRAESTRUCTURA</v>
          </cell>
          <cell r="C171" t="b">
            <v>1</v>
          </cell>
        </row>
        <row r="172">
          <cell r="A172" t="str">
            <v>A.11.11</v>
          </cell>
          <cell r="B172" t="str">
            <v>PAGO DE DÉFICIT DE INVERSIÓN EN CENTROS DE RECLUSIÓN</v>
          </cell>
          <cell r="C172" t="b">
            <v>1</v>
          </cell>
        </row>
        <row r="173">
          <cell r="A173" t="str">
            <v>A.11.2</v>
          </cell>
          <cell r="B173" t="str">
            <v>CONSTRUCCIÓN DE INFRAESTRUCTURA CARCELARIA</v>
          </cell>
          <cell r="C173" t="b">
            <v>1</v>
          </cell>
        </row>
        <row r="174">
          <cell r="A174" t="str">
            <v>A.11.3</v>
          </cell>
          <cell r="B174" t="str">
            <v>MEJORAMIENTO Y MANTENIMIENTO DE INFRAESTRUCTURA CARCELARIA</v>
          </cell>
          <cell r="C174" t="b">
            <v>1</v>
          </cell>
        </row>
        <row r="175">
          <cell r="A175" t="str">
            <v>A.11.4</v>
          </cell>
          <cell r="B175" t="str">
            <v>DOTACIÓN DE CENTROS CARCELARIOS</v>
          </cell>
          <cell r="C175" t="b">
            <v>1</v>
          </cell>
        </row>
        <row r="176">
          <cell r="A176" t="str">
            <v>A.11.5</v>
          </cell>
          <cell r="B176" t="str">
            <v>ALIMENTACIÓN PARA LAS PERSONAS DETENIDAS</v>
          </cell>
          <cell r="C176" t="b">
            <v>1</v>
          </cell>
        </row>
        <row r="177">
          <cell r="A177" t="str">
            <v>A.11.6</v>
          </cell>
          <cell r="B177" t="str">
            <v>TRANSPORTE DE RECLUSOS</v>
          </cell>
          <cell r="C177" t="b">
            <v>1</v>
          </cell>
        </row>
        <row r="178">
          <cell r="A178" t="str">
            <v>A.11.7</v>
          </cell>
          <cell r="B178" t="str">
            <v>EDUCACIÓN PARA LA REHABILITACIÓN SOCIAL</v>
          </cell>
          <cell r="C178" t="b">
            <v>1</v>
          </cell>
        </row>
        <row r="179">
          <cell r="A179" t="str">
            <v>A.11.8</v>
          </cell>
          <cell r="B179" t="str">
            <v>PAGO DEL PERSONAL DE LA GUARDIA PENITENCIARIA</v>
          </cell>
          <cell r="C179" t="b">
            <v>1</v>
          </cell>
        </row>
        <row r="180">
          <cell r="A180" t="str">
            <v>A.12</v>
          </cell>
          <cell r="B180" t="str">
            <v>PREVENCIÓN Y ATENCIÓN DE DESASTRES</v>
          </cell>
          <cell r="C180" t="b">
            <v>0</v>
          </cell>
        </row>
        <row r="181">
          <cell r="A181" t="str">
            <v>A.12.1</v>
          </cell>
          <cell r="B181" t="str">
            <v>ELABORACIÓN, DESARROLLO Y ACTUALIZACIÓN DE PLANES DE EMERGENCIA Y CONTINGENCIA</v>
          </cell>
          <cell r="C181" t="b">
            <v>1</v>
          </cell>
        </row>
        <row r="182">
          <cell r="A182" t="str">
            <v>A.12.10</v>
          </cell>
          <cell r="B182" t="str">
            <v>INVERSIONES EN INFRAESTRUCTURA FÍSICA PARA PREVENCIÓN Y REFORZAMIENTO ESTRUCTURAL.</v>
          </cell>
          <cell r="C182" t="b">
            <v>1</v>
          </cell>
        </row>
        <row r="183">
          <cell r="A183" t="str">
            <v>A.12.11</v>
          </cell>
          <cell r="B183" t="str">
            <v>DOTACIÓN DE MAQUINAS Y EQUIPOS PARA LOS CUERPOS DE BOMBEROS OFICIALES</v>
          </cell>
          <cell r="C183" t="b">
            <v>1</v>
          </cell>
        </row>
        <row r="184">
          <cell r="A184" t="str">
            <v>A.12.12</v>
          </cell>
          <cell r="B184" t="str">
            <v>CONTRATOS CELEBRADOS CON CUERPOS DE BOMBEROS PARA LA PREVENCIÓN Y CONTROL DE INCENDIOS</v>
          </cell>
          <cell r="C184" t="b">
            <v>1</v>
          </cell>
        </row>
        <row r="185">
          <cell r="A185" t="str">
            <v>A.12.15</v>
          </cell>
          <cell r="B185" t="str">
            <v>PAGO DE DÉFICIT DE INVERSIÓN EN PREVENCIÓN Y ATENCIÓN DE DESASTRES</v>
          </cell>
          <cell r="C185" t="b">
            <v>1</v>
          </cell>
        </row>
        <row r="186">
          <cell r="A186" t="str">
            <v>A.12.16</v>
          </cell>
          <cell r="B186" t="str">
            <v xml:space="preserve">ADQUISICIÓN DE BIENES E INSUMOS PARA LA ATENCIÓN DE LA POBLACIÓN AFECTADA POR DESASTRES    </v>
          </cell>
          <cell r="C186" t="b">
            <v>1</v>
          </cell>
        </row>
        <row r="187">
          <cell r="A187" t="str">
            <v>A.12.17</v>
          </cell>
          <cell r="B187" t="str">
            <v>INFRAESTRUCTURA DE DEFENSA CONTRA LAS INUNDACIONES</v>
          </cell>
          <cell r="C187" t="b">
            <v>1</v>
          </cell>
        </row>
        <row r="188">
          <cell r="A188" t="str">
            <v>A.12.18</v>
          </cell>
          <cell r="B188" t="str">
            <v>PLAN PARA LA GESTIÓN DEL RIESGO DE DESASTRES</v>
          </cell>
          <cell r="C188" t="b">
            <v>1</v>
          </cell>
        </row>
        <row r="189">
          <cell r="A189" t="str">
            <v>A.12.19</v>
          </cell>
          <cell r="B189" t="str">
            <v>SISTEMAS INTEGRADOS DE INFORMACIÓN PARA LA GESTIÓN DEL RIESGO DE DESASTRES</v>
          </cell>
          <cell r="C189" t="b">
            <v>1</v>
          </cell>
        </row>
        <row r="190">
          <cell r="A190" t="str">
            <v>A.12.2</v>
          </cell>
          <cell r="B190" t="str">
            <v>PREINVERSIÓN EN INFRAESTRUCTURA</v>
          </cell>
          <cell r="C190" t="b">
            <v>1</v>
          </cell>
        </row>
        <row r="191">
          <cell r="A191" t="str">
            <v>A.12.20</v>
          </cell>
          <cell r="B191" t="str">
            <v>CAPACIDAD COMUNITARIAS PARA LA GESTIÓN DEL RIESGO DE DESASTRES</v>
          </cell>
          <cell r="C191" t="b">
            <v>1</v>
          </cell>
        </row>
        <row r="192">
          <cell r="A192" t="str">
            <v>A.12.21</v>
          </cell>
          <cell r="B192" t="str">
            <v>ASEGURAMIENTO DE BIENES PÚBLICOS CONTRA DESASTRES</v>
          </cell>
          <cell r="C192" t="b">
            <v>1</v>
          </cell>
        </row>
        <row r="193">
          <cell r="A193" t="str">
            <v>A.12.3</v>
          </cell>
          <cell r="B193" t="str">
            <v>ADECUACIÓN DE ÁREAS URBANAS Y RURALES EN ZONAS DE ALTO RIESGO</v>
          </cell>
          <cell r="C193" t="b">
            <v>1</v>
          </cell>
        </row>
        <row r="194">
          <cell r="A194" t="str">
            <v>A.12.4</v>
          </cell>
          <cell r="B194" t="str">
            <v>ASENTAMIENTOS ESTABLECIDOS EN ZONAS DE ALTO RIESGO</v>
          </cell>
          <cell r="C194" t="b">
            <v>0</v>
          </cell>
        </row>
        <row r="195">
          <cell r="A195" t="str">
            <v>A.12.4.1</v>
          </cell>
          <cell r="B195" t="str">
            <v>RECUPERACIÓN DE ÁREAS DESALOJADAS EN PROCESOS DE REUBICACIÓN DE ASENTAMIENTOS HUMANOS</v>
          </cell>
          <cell r="C195" t="b">
            <v>1</v>
          </cell>
        </row>
        <row r="196">
          <cell r="A196" t="str">
            <v>A.12.4.2</v>
          </cell>
          <cell r="B196" t="str">
            <v>REUBICACIÓN DE ASENTAMIENTOS HUMANOS CLASIFICADOS EN CONDICIÓN DE ALTO RIESGO DE DESASTRE</v>
          </cell>
          <cell r="C196" t="b">
            <v>1</v>
          </cell>
        </row>
        <row r="197">
          <cell r="A197" t="str">
            <v>A.12.5</v>
          </cell>
          <cell r="B197" t="str">
            <v>MONITOREO, EVALUACIÓN Y ZONIFICACIÓN DE RIESGO PARA FINES DE PLANIFICACIÓN</v>
          </cell>
          <cell r="C197" t="b">
            <v>0</v>
          </cell>
        </row>
        <row r="198">
          <cell r="A198" t="str">
            <v>A.12.5.1</v>
          </cell>
          <cell r="B198" t="str">
            <v>INSTALACIÓN Y OPERACIÓN DE SISTEMAS DE MONITOREO Y ALERTA ANTE AMENAZAS</v>
          </cell>
          <cell r="C198" t="b">
            <v>1</v>
          </cell>
        </row>
        <row r="199">
          <cell r="A199" t="str">
            <v>A.12.5.2</v>
          </cell>
          <cell r="B199" t="str">
            <v>INVERSIÓN DESTINADA AL DESARROLLO DE ESTUDIOS DE EVALUACIÓN Y ZONIFICACIÓN DE AMENAZAS PARA FINES DE PLANIFICACIÓN</v>
          </cell>
          <cell r="C199" t="b">
            <v>1</v>
          </cell>
        </row>
        <row r="200">
          <cell r="A200" t="str">
            <v>A.12.6</v>
          </cell>
          <cell r="B200" t="str">
            <v>ATENCIÓN DE DESASTRES</v>
          </cell>
          <cell r="C200" t="b">
            <v>0</v>
          </cell>
        </row>
        <row r="201">
          <cell r="A201" t="str">
            <v>A.12.6.1</v>
          </cell>
          <cell r="B201" t="str">
            <v>AYUDA HUMANITARIA EN SITUACIONES DECLARADAS DE DESASTRES</v>
          </cell>
          <cell r="C201" t="b">
            <v>1</v>
          </cell>
        </row>
        <row r="202">
          <cell r="A202" t="str">
            <v>A.12.6.2</v>
          </cell>
          <cell r="B202" t="str">
            <v>RECURSOS DEDICADOS AL PAGO ARRIENDOS O A LA PROVISIÓN DE ALBERGUES TEMPORALES</v>
          </cell>
          <cell r="C202" t="b">
            <v>1</v>
          </cell>
        </row>
        <row r="203">
          <cell r="A203" t="str">
            <v>A.12.7</v>
          </cell>
          <cell r="B203" t="str">
            <v>FORTALECIMIENTO DE LOS COMITÉS DE PREVENCIÓN Y ATENCIÓN DE DESASTRES</v>
          </cell>
          <cell r="C203" t="b">
            <v>1</v>
          </cell>
        </row>
        <row r="204">
          <cell r="A204" t="str">
            <v>A.12.8</v>
          </cell>
          <cell r="B204" t="str">
            <v>PREVENCIÓN, PROTECCIÓN Y CONTINGENCIA EN OBRAS DE INFRAESTRUCTURA ESTRATÉGICA</v>
          </cell>
          <cell r="C204" t="b">
            <v>1</v>
          </cell>
        </row>
        <row r="205">
          <cell r="A205" t="str">
            <v>A.12.9</v>
          </cell>
          <cell r="B205" t="str">
            <v>EDUCACIÓN PARA LA PREVENCIÓN Y ATENCIÓN DE DESASTRES CON FINES DE CAPACITACIÓN Y PREPARACIÓN</v>
          </cell>
          <cell r="C205" t="b">
            <v>1</v>
          </cell>
        </row>
        <row r="206">
          <cell r="A206" t="str">
            <v>A.13</v>
          </cell>
          <cell r="B206" t="str">
            <v>PROMOCIÓN DEL DESARROLLO</v>
          </cell>
          <cell r="C206" t="b">
            <v>0</v>
          </cell>
        </row>
        <row r="207">
          <cell r="A207" t="str">
            <v>A.13.1</v>
          </cell>
          <cell r="B207" t="str">
            <v>PROMOCIÓN DE ASOCIACIONES Y ALIANZAS PARA EL DESARROLLO EMPRESARIAL E INDUSTRIAL</v>
          </cell>
          <cell r="C207" t="b">
            <v>1</v>
          </cell>
        </row>
        <row r="208">
          <cell r="A208" t="str">
            <v>A.13.11</v>
          </cell>
          <cell r="B208" t="str">
            <v>PROYECTOS INTEGRALES DE CIENCIA, TECNOLOGÍA E INNOVACIÓN</v>
          </cell>
          <cell r="C208" t="b">
            <v>1</v>
          </cell>
        </row>
        <row r="209">
          <cell r="A209" t="str">
            <v>A.13.12</v>
          </cell>
          <cell r="B209" t="str">
            <v>PAGO DE DÉFICIT DE INVERSIÓN EN PROMOCIÓN DEL DESARROLLO</v>
          </cell>
          <cell r="C209" t="b">
            <v>1</v>
          </cell>
        </row>
        <row r="210">
          <cell r="A210" t="str">
            <v>A.13.2</v>
          </cell>
          <cell r="B210" t="str">
            <v>PROMOCIÓN DE CAPACITACIÓN PARA EMPLEO</v>
          </cell>
          <cell r="C210" t="b">
            <v>1</v>
          </cell>
        </row>
        <row r="211">
          <cell r="A211" t="str">
            <v>A.13.3</v>
          </cell>
          <cell r="B211" t="str">
            <v>FOMENTO Y APOYO A LA APROPIACIÓN DE TECNOLOGÍA EN PROCESOS EMPRESARIALES</v>
          </cell>
          <cell r="C211" t="b">
            <v>1</v>
          </cell>
        </row>
        <row r="212">
          <cell r="A212" t="str">
            <v>A.13.4</v>
          </cell>
          <cell r="B212" t="str">
            <v>ASISTENCIA TÉCNICA EN PROCESOS DE PRODUCCIÓN, DISTRIBUCIÓN Y COMERCIALIZACIÓN Y ACCESO A FUENTES DE FINANCIACIÓN</v>
          </cell>
          <cell r="C212" t="b">
            <v>1</v>
          </cell>
        </row>
        <row r="213">
          <cell r="A213" t="str">
            <v>A.13.5</v>
          </cell>
          <cell r="B213" t="str">
            <v>PROMOCIÓN DEL DESARROLLO TURÍSTICO</v>
          </cell>
          <cell r="C213" t="b">
            <v>1</v>
          </cell>
        </row>
        <row r="214">
          <cell r="A214" t="str">
            <v>A.13.6</v>
          </cell>
          <cell r="B214" t="str">
            <v>CONSTRUCCIÓN, MEJORAMIENTO Y MANTENIMIENTO DE INFRAESTRUCTURA FÍSICA</v>
          </cell>
          <cell r="C214" t="b">
            <v>1</v>
          </cell>
        </row>
        <row r="215">
          <cell r="A215" t="str">
            <v>A.13.7</v>
          </cell>
          <cell r="B215" t="str">
            <v>ADQUISICIÓN DE MAQUINARIA Y EQUIPO</v>
          </cell>
          <cell r="C215" t="b">
            <v>1</v>
          </cell>
        </row>
        <row r="216">
          <cell r="A216" t="str">
            <v>A.14</v>
          </cell>
          <cell r="B216" t="str">
            <v>ATENCIÓN A GRUPOS VULNERABLES - PROMOCIÓN SOCIAL</v>
          </cell>
          <cell r="C216" t="b">
            <v>0</v>
          </cell>
        </row>
        <row r="217">
          <cell r="A217" t="str">
            <v>A.14.1</v>
          </cell>
          <cell r="B217" t="str">
            <v>PROTECCIÓN INTEGRAL A LA PRIMERA INFANCIA</v>
          </cell>
          <cell r="C217" t="b">
            <v>0</v>
          </cell>
        </row>
        <row r="218">
          <cell r="A218" t="str">
            <v>A.14.1.10</v>
          </cell>
          <cell r="B218" t="str">
            <v>INFRAESTRUCTURA Y DOTACION</v>
          </cell>
          <cell r="C218" t="b">
            <v>0</v>
          </cell>
        </row>
        <row r="219">
          <cell r="A219" t="str">
            <v>A.14.1.10.1</v>
          </cell>
          <cell r="B219" t="str">
            <v>INFRAESTRUCTURA NUEVA / AMPLICACIONES</v>
          </cell>
          <cell r="C219" t="b">
            <v>1</v>
          </cell>
        </row>
        <row r="220">
          <cell r="A220" t="str">
            <v>A.14.1.10.2</v>
          </cell>
          <cell r="B220" t="str">
            <v>ADECUACIÓN DE INFRAESTRUCTURA EXISTENTE</v>
          </cell>
          <cell r="C220" t="b">
            <v>1</v>
          </cell>
        </row>
        <row r="221">
          <cell r="A221" t="str">
            <v>A.14.1.10.3</v>
          </cell>
          <cell r="B221" t="str">
            <v>TERMINACIÓN DE OBRAS INCONCLUSAS BAJO CRITERIOS EXCEPCIONALES</v>
          </cell>
          <cell r="C221" t="b">
            <v>1</v>
          </cell>
        </row>
        <row r="222">
          <cell r="A222" t="str">
            <v>A.14.1.10.4</v>
          </cell>
          <cell r="B222" t="str">
            <v>DOTACIONES PEDAGÓGICAS Y DE INFRAESTRUCTURA</v>
          </cell>
          <cell r="C222" t="b">
            <v>1</v>
          </cell>
        </row>
        <row r="223">
          <cell r="A223" t="str">
            <v>A.14.1.11</v>
          </cell>
          <cell r="B223" t="str">
            <v>FORMACIÓN DE TALENTO HUMANO</v>
          </cell>
          <cell r="C223" t="b">
            <v>1</v>
          </cell>
        </row>
        <row r="224">
          <cell r="A224" t="str">
            <v>A.14.1.13</v>
          </cell>
          <cell r="B224" t="str">
            <v>ESTRATEGIA DE ATENCION EN SALUD  (MIL PRIMEROS DIAS DE VIDA)</v>
          </cell>
          <cell r="C224" t="b">
            <v>0</v>
          </cell>
        </row>
        <row r="225">
          <cell r="A225" t="str">
            <v>A.14.1.13.1</v>
          </cell>
          <cell r="B225" t="str">
            <v>ATENCIÓN DEL PARTO INTEGRAL</v>
          </cell>
          <cell r="C225" t="b">
            <v>1</v>
          </cell>
        </row>
        <row r="226">
          <cell r="A226" t="str">
            <v>A.14.1.13.2</v>
          </cell>
          <cell r="B226" t="str">
            <v>ESTRATEGIAS AMBULATORIAS, HOSPITALARIAS Y COMUNITARIAS PARA LA ATENCIÓN INTEGRAL DEL RECIEN NACIDO</v>
          </cell>
          <cell r="C226" t="b">
            <v>1</v>
          </cell>
        </row>
        <row r="227">
          <cell r="A227" t="str">
            <v>A.14.1.13.3</v>
          </cell>
          <cell r="B227" t="str">
            <v>ESTRATEGIA DE PROMOCIÓN DE LA SALUD, PREVENCIÓN DE LA ENFERMEDAD Y DESARROLLO INTEGRAL EN EL ENTORNO DE SERVICIOS DE SALUD</v>
          </cell>
          <cell r="C227" t="b">
            <v>1</v>
          </cell>
        </row>
        <row r="228">
          <cell r="A228" t="str">
            <v>A.14.1.13.4</v>
          </cell>
          <cell r="B228" t="str">
            <v>ATENCIÓN AMBULATORIA DE URGENCIAS Y HOSPITALIZACIÓN PEDIATRICA</v>
          </cell>
          <cell r="C228" t="b">
            <v>0</v>
          </cell>
        </row>
        <row r="229">
          <cell r="A229" t="str">
            <v>A.14.1.13.4.1</v>
          </cell>
          <cell r="B229" t="str">
            <v>SALAS DE ENFERMEDAD RESPIRATORIA AGUADA -ERA</v>
          </cell>
          <cell r="C229" t="b">
            <v>1</v>
          </cell>
        </row>
        <row r="230">
          <cell r="A230" t="str">
            <v>A.14.1.13.4.2</v>
          </cell>
          <cell r="B230" t="str">
            <v>FORTALECIMIENTO A LA HOSPITALIZACIÓN PEDIÁTRICA</v>
          </cell>
          <cell r="C230" t="b">
            <v>1</v>
          </cell>
        </row>
        <row r="231">
          <cell r="A231" t="str">
            <v>A.14.1.13.4.3</v>
          </cell>
          <cell r="B231" t="str">
            <v>FORTALECIMIENTO A LA RED DE FRIO PAI</v>
          </cell>
          <cell r="C231" t="b">
            <v>1</v>
          </cell>
        </row>
        <row r="232">
          <cell r="A232" t="str">
            <v>A.14.1.13.6</v>
          </cell>
          <cell r="B232" t="str">
            <v>PROMOCIÓN DE LA PARTICIPACIÓN DE LAS PERSONAS, FAMILIAS Y COMUNIDADES EN EL DESARROLLO INTEGRAL DURANTE LOS MIL PRIMEROS DÍAS DE VIDA</v>
          </cell>
          <cell r="C232" t="b">
            <v>1</v>
          </cell>
        </row>
        <row r="233">
          <cell r="A233" t="str">
            <v>A.14.1.14</v>
          </cell>
          <cell r="B233" t="str">
            <v>AMBITOS CULTURALES ADECUADOS Y ACCESIBLES PARA PRIMERA INFANCIA</v>
          </cell>
          <cell r="C233" t="b">
            <v>1</v>
          </cell>
        </row>
        <row r="234">
          <cell r="A234" t="str">
            <v>A.14.1.15</v>
          </cell>
          <cell r="B234" t="str">
            <v xml:space="preserve">CONSTRUCCIÓN, AMPLIACIÓN, MANTENIMIENTO, REPARACIÓN Y DOTACIÓN DE  ESPACIOS RECREATIVOS ACCESIBLES </v>
          </cell>
          <cell r="C234" t="b">
            <v>1</v>
          </cell>
        </row>
        <row r="235">
          <cell r="A235" t="str">
            <v>A.14.1.5</v>
          </cell>
          <cell r="B235" t="str">
            <v>PROGRAMA DE ATENCION INTEGRAL A LA PRIMERA INFANCIA</v>
          </cell>
          <cell r="C235" t="b">
            <v>1</v>
          </cell>
        </row>
        <row r="236">
          <cell r="A236" t="str">
            <v>A.14.10</v>
          </cell>
          <cell r="B236" t="str">
            <v>ATENCIÓN Y APOYO A LOS GRUPOS AFROCOLOMBIANOS</v>
          </cell>
          <cell r="C236" t="b">
            <v>1</v>
          </cell>
        </row>
        <row r="237">
          <cell r="A237" t="str">
            <v>A.14.11</v>
          </cell>
          <cell r="B237" t="str">
            <v xml:space="preserve">ATENCIÓN Y APOYO AL PUEBLO ROM </v>
          </cell>
          <cell r="C237" t="b">
            <v>1</v>
          </cell>
        </row>
        <row r="238">
          <cell r="A238" t="str">
            <v>A.14.13</v>
          </cell>
          <cell r="B238" t="str">
            <v>PROGRAMAS DISEÑADOS  PARA LA SUPERACIÓN DE LA POBREZA  EXTREMA EN EL MARCO DE LA RED UNIDOS - MAS FAMILIAS EN ACCIÓN</v>
          </cell>
          <cell r="C238" t="b">
            <v>0</v>
          </cell>
        </row>
        <row r="239">
          <cell r="A239" t="str">
            <v>A.14.13.1</v>
          </cell>
          <cell r="B239" t="str">
            <v>TALENTO HUMANO QUE DESARROLLA FUNCIONES DE CARÁCTER OPERATIVO</v>
          </cell>
          <cell r="C239" t="b">
            <v>1</v>
          </cell>
        </row>
        <row r="240">
          <cell r="A240" t="str">
            <v>A.14.13.2</v>
          </cell>
          <cell r="B240" t="str">
            <v>ADQUISICIÓN DE INSUMOS, SUMINISTROS Y DOTACIÓN</v>
          </cell>
          <cell r="C240" t="b">
            <v>1</v>
          </cell>
        </row>
        <row r="241">
          <cell r="A241" t="str">
            <v>A.14.16</v>
          </cell>
          <cell r="B241" t="str">
            <v>PAGO DE DÉFICIT DE INVERSIÓN EN ATENCIÓN A GRUPOS VULNERABLES - PROMOCIÓN SOCIAL</v>
          </cell>
          <cell r="C241" t="b">
            <v>1</v>
          </cell>
        </row>
        <row r="242">
          <cell r="A242" t="str">
            <v>A.14.17</v>
          </cell>
          <cell r="B242" t="str">
            <v>ATENCIÓN Y APOYO A LA POBLACIÓN L.G.T.B.</v>
          </cell>
          <cell r="C242" t="b">
            <v>0</v>
          </cell>
        </row>
        <row r="243">
          <cell r="A243" t="str">
            <v>A.14.17.1</v>
          </cell>
          <cell r="B243" t="str">
            <v>CONSTRUCCIÓN DE INFRAESTRUCTURA</v>
          </cell>
          <cell r="C243" t="b">
            <v>1</v>
          </cell>
        </row>
        <row r="244">
          <cell r="A244" t="str">
            <v>A.14.17.2</v>
          </cell>
          <cell r="B244" t="str">
            <v>ADECUACIÓN DE INFRAESTRUCTURA</v>
          </cell>
          <cell r="C244" t="b">
            <v>1</v>
          </cell>
        </row>
        <row r="245">
          <cell r="A245" t="str">
            <v>A.14.17.3</v>
          </cell>
          <cell r="B245" t="str">
            <v>CONTRATACIÓN DEL SERVICIO</v>
          </cell>
          <cell r="C245" t="b">
            <v>1</v>
          </cell>
        </row>
        <row r="246">
          <cell r="A246" t="str">
            <v>A.14.17.4</v>
          </cell>
          <cell r="B246" t="str">
            <v>PRESTACIÓN DIRECTA DEL SERVICIO</v>
          </cell>
          <cell r="C246" t="b">
            <v>0</v>
          </cell>
        </row>
        <row r="247">
          <cell r="A247" t="str">
            <v>A.14.17.4.1</v>
          </cell>
          <cell r="B247" t="str">
            <v>TALENTO HUMANO QUE DESARROLLA FUNCIONES DE CARÁCTER OPERATIVO</v>
          </cell>
          <cell r="C247" t="b">
            <v>1</v>
          </cell>
        </row>
        <row r="248">
          <cell r="A248" t="str">
            <v>A.14.17.4.2</v>
          </cell>
          <cell r="B248" t="str">
            <v>ADQUISICIÓN DE INSUMOS, SUMINISTROS Y DOTACIÓN</v>
          </cell>
          <cell r="C248" t="b">
            <v>1</v>
          </cell>
        </row>
        <row r="249">
          <cell r="A249" t="str">
            <v>A.14.18</v>
          </cell>
          <cell r="B249" t="str">
            <v>PROTECCIÓN INTEGRAL A LA JUVENTUD</v>
          </cell>
          <cell r="C249" t="b">
            <v>0</v>
          </cell>
        </row>
        <row r="250">
          <cell r="A250" t="str">
            <v>A.14.18.1</v>
          </cell>
          <cell r="B250" t="str">
            <v>CONSTRUCCIÓN DE INFRAESTRUCTURA</v>
          </cell>
          <cell r="C250" t="b">
            <v>1</v>
          </cell>
        </row>
        <row r="251">
          <cell r="A251" t="str">
            <v>A.14.18.2</v>
          </cell>
          <cell r="B251" t="str">
            <v>ADECUACIÓN DE INFRAESTRUCTURA</v>
          </cell>
          <cell r="C251" t="b">
            <v>1</v>
          </cell>
        </row>
        <row r="252">
          <cell r="A252" t="str">
            <v>A.14.18.3</v>
          </cell>
          <cell r="B252" t="str">
            <v>CONTRATACIÓN DEL SERVICIO</v>
          </cell>
          <cell r="C252" t="b">
            <v>1</v>
          </cell>
        </row>
        <row r="253">
          <cell r="A253" t="str">
            <v>A.14.18.4</v>
          </cell>
          <cell r="B253" t="str">
            <v>PRESTACIÓN DIRECTA DEL SERVICIO</v>
          </cell>
          <cell r="C253" t="b">
            <v>0</v>
          </cell>
        </row>
        <row r="254">
          <cell r="A254" t="str">
            <v>A.14.18.4.1</v>
          </cell>
          <cell r="B254" t="str">
            <v>TALENTO HUMANO QUE DESARROLLA FUNCIONES DE CARÁCTER OPERATIVO</v>
          </cell>
          <cell r="C254" t="b">
            <v>1</v>
          </cell>
        </row>
        <row r="255">
          <cell r="A255" t="str">
            <v>A.14.18.4.2</v>
          </cell>
          <cell r="B255" t="str">
            <v>ADQUISICIÓN DE INSUMOS, SUMINISTROS Y DOTACIÓN</v>
          </cell>
          <cell r="C255" t="b">
            <v>1</v>
          </cell>
        </row>
        <row r="256">
          <cell r="A256" t="str">
            <v>A.14.19</v>
          </cell>
          <cell r="B256" t="str">
            <v>ATENCIÓN Y APOYO A LA MUJER</v>
          </cell>
          <cell r="C256" t="b">
            <v>1</v>
          </cell>
        </row>
        <row r="257">
          <cell r="A257" t="str">
            <v>A.14.2</v>
          </cell>
          <cell r="B257" t="str">
            <v>PROTECCIÓN INTEGRAL DE LA NIÑEZ</v>
          </cell>
          <cell r="C257" t="b">
            <v>0</v>
          </cell>
        </row>
        <row r="258">
          <cell r="A258" t="str">
            <v>A.14.2.1</v>
          </cell>
          <cell r="B258" t="str">
            <v>CONSTRUCCIÓN DE INFRAESTRUCTURA</v>
          </cell>
          <cell r="C258" t="b">
            <v>1</v>
          </cell>
        </row>
        <row r="259">
          <cell r="A259" t="str">
            <v>A.14.2.2</v>
          </cell>
          <cell r="B259" t="str">
            <v>ADECUACIÓN DE INFRAESTRUCTURA</v>
          </cell>
          <cell r="C259" t="b">
            <v>1</v>
          </cell>
        </row>
        <row r="260">
          <cell r="A260" t="str">
            <v>A.14.2.3</v>
          </cell>
          <cell r="B260" t="str">
            <v>CONTRATACIÓN DEL SERVICIO</v>
          </cell>
          <cell r="C260" t="b">
            <v>1</v>
          </cell>
        </row>
        <row r="261">
          <cell r="A261" t="str">
            <v>A.14.2.4</v>
          </cell>
          <cell r="B261" t="str">
            <v>PRESTACIÓN DIRECTA DEL SERVICIO</v>
          </cell>
          <cell r="C261" t="b">
            <v>0</v>
          </cell>
        </row>
        <row r="262">
          <cell r="A262" t="str">
            <v>A.14.2.4.1</v>
          </cell>
          <cell r="B262" t="str">
            <v>TALENTO HUMANO QUE DESARROLLA FUNCIONES DE CARÁCTER OPERATIVO</v>
          </cell>
          <cell r="C262" t="b">
            <v>1</v>
          </cell>
        </row>
        <row r="263">
          <cell r="A263" t="str">
            <v>A.14.2.4.2</v>
          </cell>
          <cell r="B263" t="str">
            <v>ADQUISICIÓN DE INSUMOS, SUMINISTROS Y DOTACIÓN</v>
          </cell>
          <cell r="C263" t="b">
            <v>1</v>
          </cell>
        </row>
        <row r="264">
          <cell r="A264" t="str">
            <v>A.14.20</v>
          </cell>
          <cell r="B264" t="str">
            <v>ATENCIÓN Y APOYO A LAS VICTIMAS</v>
          </cell>
          <cell r="C264" t="b">
            <v>0</v>
          </cell>
        </row>
        <row r="265">
          <cell r="A265" t="str">
            <v>A.14.20.1</v>
          </cell>
          <cell r="B265" t="str">
            <v>VICTIMAS (NO INCLUYE PROYECTOS PARA DESPLAZADOS)</v>
          </cell>
          <cell r="C265" t="b">
            <v>0</v>
          </cell>
        </row>
        <row r="266">
          <cell r="A266" t="str">
            <v>A.14.20.1.1</v>
          </cell>
          <cell r="B266" t="str">
            <v>PREVENCIÓN Y PROTECCIÓN</v>
          </cell>
          <cell r="C266" t="b">
            <v>1</v>
          </cell>
        </row>
        <row r="267">
          <cell r="A267" t="str">
            <v>A.14.20.1.2</v>
          </cell>
          <cell r="B267" t="str">
            <v>ASISTENCIA Y ATENCIÓN INTEGRAL</v>
          </cell>
          <cell r="C267" t="b">
            <v>1</v>
          </cell>
        </row>
        <row r="268">
          <cell r="A268" t="str">
            <v>A.14.20.1.3</v>
          </cell>
          <cell r="B268" t="str">
            <v>REPARACIÓN INTEGRAL</v>
          </cell>
          <cell r="C268" t="b">
            <v>1</v>
          </cell>
        </row>
        <row r="269">
          <cell r="A269" t="str">
            <v>A.14.20.1.4</v>
          </cell>
          <cell r="B269" t="str">
            <v>VERDAD</v>
          </cell>
          <cell r="C269" t="b">
            <v>1</v>
          </cell>
        </row>
        <row r="270">
          <cell r="A270" t="str">
            <v>A.14.20.1.5</v>
          </cell>
          <cell r="B270" t="str">
            <v>JUSTICIA</v>
          </cell>
          <cell r="C270" t="b">
            <v>1</v>
          </cell>
        </row>
        <row r="271">
          <cell r="A271" t="str">
            <v>A.14.20.1.6</v>
          </cell>
          <cell r="B271" t="str">
            <v>PARTICIPACIÓN</v>
          </cell>
          <cell r="C271" t="b">
            <v>1</v>
          </cell>
        </row>
        <row r="272">
          <cell r="A272" t="str">
            <v>A.14.20.1.7</v>
          </cell>
          <cell r="B272" t="str">
            <v>SISTEMAS DE INFORMACIÓN</v>
          </cell>
          <cell r="C272" t="b">
            <v>1</v>
          </cell>
        </row>
        <row r="273">
          <cell r="A273" t="str">
            <v>A.14.20.2</v>
          </cell>
          <cell r="B273" t="str">
            <v>PROYECTOS PARA ATENDER A LA POBLACIÓN DESPLAZADA</v>
          </cell>
          <cell r="C273" t="b">
            <v>0</v>
          </cell>
        </row>
        <row r="274">
          <cell r="A274" t="str">
            <v>A.14.20.2.1</v>
          </cell>
          <cell r="B274" t="str">
            <v>PREVENCIÓN Y PROTECCIÓN</v>
          </cell>
          <cell r="C274" t="b">
            <v>1</v>
          </cell>
        </row>
        <row r="275">
          <cell r="A275" t="str">
            <v>A.14.20.2.2</v>
          </cell>
          <cell r="B275" t="str">
            <v>ASISTENCIA Y ATENCIÓN INTEGRAL</v>
          </cell>
          <cell r="C275" t="b">
            <v>1</v>
          </cell>
        </row>
        <row r="276">
          <cell r="A276" t="str">
            <v>A.14.20.2.3</v>
          </cell>
          <cell r="B276" t="str">
            <v>REPARACIÓN INTEGRAL</v>
          </cell>
          <cell r="C276" t="b">
            <v>1</v>
          </cell>
        </row>
        <row r="277">
          <cell r="A277" t="str">
            <v>A.14.20.2.4</v>
          </cell>
          <cell r="B277" t="str">
            <v>VERDAD</v>
          </cell>
          <cell r="C277" t="b">
            <v>1</v>
          </cell>
        </row>
        <row r="278">
          <cell r="A278" t="str">
            <v>A.14.20.2.5</v>
          </cell>
          <cell r="B278" t="str">
            <v>JUSTICIA</v>
          </cell>
          <cell r="C278" t="b">
            <v>1</v>
          </cell>
        </row>
        <row r="279">
          <cell r="A279" t="str">
            <v>A.14.20.2.6</v>
          </cell>
          <cell r="B279" t="str">
            <v>RETORNO Y REUBICACIÓN</v>
          </cell>
          <cell r="C279" t="b">
            <v>1</v>
          </cell>
        </row>
        <row r="280">
          <cell r="A280" t="str">
            <v>A.14.3</v>
          </cell>
          <cell r="B280" t="str">
            <v>PROTECCIÓN INTEGRAL A LA ADOLESCENCIA</v>
          </cell>
          <cell r="C280" t="b">
            <v>0</v>
          </cell>
        </row>
        <row r="281">
          <cell r="A281" t="str">
            <v>A.14.3.1</v>
          </cell>
          <cell r="B281" t="str">
            <v>CONSTRUCCIÓN DE INFRAESTRUCTURA</v>
          </cell>
          <cell r="C281" t="b">
            <v>1</v>
          </cell>
        </row>
        <row r="282">
          <cell r="A282" t="str">
            <v>A.14.3.2</v>
          </cell>
          <cell r="B282" t="str">
            <v>ADECUACIÓN DE INFRAESTRUCTURA</v>
          </cell>
          <cell r="C282" t="b">
            <v>1</v>
          </cell>
        </row>
        <row r="283">
          <cell r="A283" t="str">
            <v>A.14.3.3</v>
          </cell>
          <cell r="B283" t="str">
            <v>CONTRATACIÓN DEL SERVICIO</v>
          </cell>
          <cell r="C283" t="b">
            <v>1</v>
          </cell>
        </row>
        <row r="284">
          <cell r="A284" t="str">
            <v>A.14.3.4</v>
          </cell>
          <cell r="B284" t="str">
            <v>PRESTACIÓN DIRECTA DEL SERVICIO</v>
          </cell>
          <cell r="C284" t="b">
            <v>0</v>
          </cell>
        </row>
        <row r="285">
          <cell r="A285" t="str">
            <v>A.14.3.4.1</v>
          </cell>
          <cell r="B285" t="str">
            <v>TALENTO HUMANO QUE DESARROLLA FUNCIONES DE CARÁCTER OPERATIVO</v>
          </cell>
          <cell r="C285" t="b">
            <v>1</v>
          </cell>
        </row>
        <row r="286">
          <cell r="A286" t="str">
            <v>A.14.3.4.2</v>
          </cell>
          <cell r="B286" t="str">
            <v>ADQUISICIÓN DE INSUMOS, SUMINISTROS Y DOTACIÓN</v>
          </cell>
          <cell r="C286" t="b">
            <v>1</v>
          </cell>
        </row>
        <row r="287">
          <cell r="A287" t="str">
            <v>A.14.4</v>
          </cell>
          <cell r="B287" t="str">
            <v>ATENCIÓN Y APOYO AL ADULTO MAYOR</v>
          </cell>
          <cell r="C287" t="b">
            <v>0</v>
          </cell>
        </row>
        <row r="288">
          <cell r="A288" t="str">
            <v>A.14.4.1</v>
          </cell>
          <cell r="B288" t="str">
            <v>CONSTRUCCIÓN DE INFRAESTRUCTURA</v>
          </cell>
          <cell r="C288" t="b">
            <v>1</v>
          </cell>
        </row>
        <row r="289">
          <cell r="A289" t="str">
            <v>A.14.4.2</v>
          </cell>
          <cell r="B289" t="str">
            <v>ADECUACIÓN DE INFRAESTRUCTURA</v>
          </cell>
          <cell r="C289" t="b">
            <v>1</v>
          </cell>
        </row>
        <row r="290">
          <cell r="A290" t="str">
            <v>A.14.4.3</v>
          </cell>
          <cell r="B290" t="str">
            <v>CONTRATACIÓN DEL SERVICIO</v>
          </cell>
          <cell r="C290" t="b">
            <v>1</v>
          </cell>
        </row>
        <row r="291">
          <cell r="A291" t="str">
            <v>A.14.4.4</v>
          </cell>
          <cell r="B291" t="str">
            <v>PRESTACIÓN DIRECTA DEL SERVICIO</v>
          </cell>
          <cell r="C291" t="b">
            <v>0</v>
          </cell>
        </row>
        <row r="292">
          <cell r="A292" t="str">
            <v>A.14.4.4.1</v>
          </cell>
          <cell r="B292" t="str">
            <v>TALENTO HUMANO QUE DESARROLLA FUNCIONES DE CARÁCTER OPERATIVO</v>
          </cell>
          <cell r="C292" t="b">
            <v>1</v>
          </cell>
        </row>
        <row r="293">
          <cell r="A293" t="str">
            <v>A.14.4.4.2</v>
          </cell>
          <cell r="B293" t="str">
            <v>ADQUISICIÓN DE INSUMOS, SUMINISTROS Y DOTACIÓN</v>
          </cell>
          <cell r="C293" t="b">
            <v>1</v>
          </cell>
        </row>
        <row r="294">
          <cell r="A294" t="str">
            <v>A.14.5</v>
          </cell>
          <cell r="B294" t="str">
            <v xml:space="preserve">ATENCIÓN Y APOYO A MADRES/PADRES CABEZA DE HOGAR  </v>
          </cell>
          <cell r="C294" t="b">
            <v>0</v>
          </cell>
        </row>
        <row r="295">
          <cell r="A295" t="str">
            <v>A.14.5.1</v>
          </cell>
          <cell r="B295" t="str">
            <v>CONSTRUCCIÓN DE INFRAESTRUCTURA</v>
          </cell>
          <cell r="C295" t="b">
            <v>1</v>
          </cell>
        </row>
        <row r="296">
          <cell r="A296" t="str">
            <v>A.14.5.2</v>
          </cell>
          <cell r="B296" t="str">
            <v>ADECUACIÓN DE INFRAESTRUCTURA</v>
          </cell>
          <cell r="C296" t="b">
            <v>1</v>
          </cell>
        </row>
        <row r="297">
          <cell r="A297" t="str">
            <v>A.14.5.3</v>
          </cell>
          <cell r="B297" t="str">
            <v>CONTRATACIÓN DEL SERVICIO</v>
          </cell>
          <cell r="C297" t="b">
            <v>1</v>
          </cell>
        </row>
        <row r="298">
          <cell r="A298" t="str">
            <v>A.14.5.4</v>
          </cell>
          <cell r="B298" t="str">
            <v>PRESTACIÓN DIRECTA DEL SERVICIO</v>
          </cell>
          <cell r="C298" t="b">
            <v>0</v>
          </cell>
        </row>
        <row r="299">
          <cell r="A299" t="str">
            <v>A.14.5.4.1</v>
          </cell>
          <cell r="B299" t="str">
            <v>TALENTO HUMANO QUE DESARROLLA FUNCIONES DE CARÁCTER OPERATIVO</v>
          </cell>
          <cell r="C299" t="b">
            <v>1</v>
          </cell>
        </row>
        <row r="300">
          <cell r="A300" t="str">
            <v>A.14.5.4.2</v>
          </cell>
          <cell r="B300" t="str">
            <v>ADQUISICIÓN DE INSUMOS, SUMINISTROS Y DOTACIÓN</v>
          </cell>
          <cell r="C300" t="b">
            <v>1</v>
          </cell>
        </row>
        <row r="301">
          <cell r="A301" t="str">
            <v>A.14.7</v>
          </cell>
          <cell r="B301" t="str">
            <v>PROGRAMAS DE DISCAPACIDAD ( EXLCUYENDO ACCIONES DE SALUD PÚBLICA)</v>
          </cell>
          <cell r="C301" t="b">
            <v>0</v>
          </cell>
        </row>
        <row r="302">
          <cell r="A302" t="str">
            <v>A.14.7.1</v>
          </cell>
          <cell r="B302" t="str">
            <v>CONSTRUCCIÓN DE INFRAESTRUCTURA</v>
          </cell>
          <cell r="C302" t="b">
            <v>1</v>
          </cell>
        </row>
        <row r="303">
          <cell r="A303" t="str">
            <v>A.14.7.2</v>
          </cell>
          <cell r="B303" t="str">
            <v>ADECUACIÓN DE INFRAESTRUCTURA</v>
          </cell>
          <cell r="C303" t="b">
            <v>1</v>
          </cell>
        </row>
        <row r="304">
          <cell r="A304" t="str">
            <v>A.14.7.3</v>
          </cell>
          <cell r="B304" t="str">
            <v>CONTRATACIÓN DEL SERVICIO</v>
          </cell>
          <cell r="C304" t="b">
            <v>1</v>
          </cell>
        </row>
        <row r="305">
          <cell r="A305" t="str">
            <v>A.14.7.4</v>
          </cell>
          <cell r="B305" t="str">
            <v>PRESTACIÓN DIRECTA DEL SERVICIO</v>
          </cell>
          <cell r="C305" t="b">
            <v>0</v>
          </cell>
        </row>
        <row r="306">
          <cell r="A306" t="str">
            <v>A.14.7.4.1</v>
          </cell>
          <cell r="B306" t="str">
            <v>TALENTO HUMANO QUE DESARROLLA FUNCIONES DE CARÁCTER OPERATIVO</v>
          </cell>
          <cell r="C306" t="b">
            <v>1</v>
          </cell>
        </row>
        <row r="307">
          <cell r="A307" t="str">
            <v>A.14.7.4.2</v>
          </cell>
          <cell r="B307" t="str">
            <v>ADQUISICIÓN DE INSUMOS, SUMINISTROS Y DOTACIÓN</v>
          </cell>
          <cell r="C307" t="b">
            <v>1</v>
          </cell>
        </row>
        <row r="308">
          <cell r="A308" t="str">
            <v>A.14.8</v>
          </cell>
          <cell r="B308" t="str">
            <v>ATENCIÓN Y APOYO A LA POBLACIÓN REINSERTADA</v>
          </cell>
          <cell r="C308" t="b">
            <v>1</v>
          </cell>
        </row>
        <row r="309">
          <cell r="A309" t="str">
            <v>A.14.9</v>
          </cell>
          <cell r="B309" t="str">
            <v>ATENCIÓN Y APOYO A LOS GRUPOS INDÍGENAS</v>
          </cell>
          <cell r="C309" t="b">
            <v>1</v>
          </cell>
        </row>
        <row r="310">
          <cell r="A310" t="str">
            <v>A.15</v>
          </cell>
          <cell r="B310" t="str">
            <v xml:space="preserve">EQUIPAMIENTO </v>
          </cell>
          <cell r="C310" t="b">
            <v>0</v>
          </cell>
        </row>
        <row r="311">
          <cell r="A311" t="str">
            <v>A.15.1</v>
          </cell>
          <cell r="B311" t="str">
            <v>PREINVERSIÓN DE INFRAESTRUCTURA</v>
          </cell>
          <cell r="C311" t="b">
            <v>1</v>
          </cell>
        </row>
        <row r="312">
          <cell r="A312" t="str">
            <v>A.15.10</v>
          </cell>
          <cell r="B312" t="str">
            <v>MEJORAMIENTO Y MANTENIMIENTO DE ZONAS VERDES, PARQUES, PLAZAS Y PLAZOLETAS</v>
          </cell>
          <cell r="C312" t="b">
            <v>1</v>
          </cell>
        </row>
        <row r="313">
          <cell r="A313" t="str">
            <v>A.15.2</v>
          </cell>
          <cell r="B313" t="str">
            <v>CONSTRUCCIÓN DE DEPENDENCIAS DE LA ADMINISTRACIÓN</v>
          </cell>
          <cell r="C313" t="b">
            <v>1</v>
          </cell>
        </row>
        <row r="314">
          <cell r="A314" t="str">
            <v>A.15.3</v>
          </cell>
          <cell r="B314" t="str">
            <v>MEJORAMIENTO Y MANTENIMIENTO DE DEPENDENCIAS DE LA ADMINISTRACIÓN</v>
          </cell>
          <cell r="C314" t="b">
            <v>1</v>
          </cell>
        </row>
        <row r="315">
          <cell r="A315" t="str">
            <v>A.15.4</v>
          </cell>
          <cell r="B315" t="str">
            <v>CONSTRUCCIÓN DE PLAZAS DE MERCADO, MATADEROS, CEMENTERIOS Y MOBILIARIOS DEL ESPACIO PÚBLICO</v>
          </cell>
          <cell r="C315" t="b">
            <v>1</v>
          </cell>
        </row>
        <row r="316">
          <cell r="A316" t="str">
            <v>A.15.5</v>
          </cell>
          <cell r="B316" t="str">
            <v>MEJORAMIENTO Y MANTENIMIENTO DE PLAZAS DE MERCADO, MATADEROS, CEMENTERIOS Y MOBILIARIOS DEL ESPACIO PÚBLICO</v>
          </cell>
          <cell r="C316" t="b">
            <v>1</v>
          </cell>
        </row>
        <row r="317">
          <cell r="A317" t="str">
            <v>A.15.8</v>
          </cell>
          <cell r="B317" t="str">
            <v>PAGO DE DÉFICIT DE INVERSIÓN EN EQUIPAMIENTO</v>
          </cell>
          <cell r="C317" t="b">
            <v>1</v>
          </cell>
        </row>
        <row r="318">
          <cell r="A318" t="str">
            <v>A.15.9</v>
          </cell>
          <cell r="B318" t="str">
            <v>CONSTRUCCIÓN DE ZONAS VERDES, PARQUES, PLAZAS Y PLAZOLETAS</v>
          </cell>
          <cell r="C318" t="b">
            <v>1</v>
          </cell>
        </row>
        <row r="319">
          <cell r="A319" t="str">
            <v>A.16</v>
          </cell>
          <cell r="B319" t="str">
            <v>DESARROLLO COMUNITARIO</v>
          </cell>
          <cell r="C319" t="b">
            <v>0</v>
          </cell>
        </row>
        <row r="320">
          <cell r="A320" t="str">
            <v>A.16.10</v>
          </cell>
          <cell r="B320" t="str">
            <v>CAPACIDAD INSTITUCIONAL PARA GARANTIZAR EL DERECHO A LA PARTICIPACIÓN CIUDADANA</v>
          </cell>
          <cell r="C320" t="b">
            <v>0</v>
          </cell>
        </row>
        <row r="321">
          <cell r="A321" t="str">
            <v>A.16.10.1</v>
          </cell>
          <cell r="B321" t="str">
            <v>FORTALECIMIENTO DE LA CAPACIDAD INSTITUCIONAL  PARA LA PROMOCION DE LA PARTICIPACIÓN CIUDADANA</v>
          </cell>
          <cell r="C321" t="b">
            <v>1</v>
          </cell>
        </row>
        <row r="322">
          <cell r="A322" t="str">
            <v>A.16.10.2</v>
          </cell>
          <cell r="B322" t="str">
            <v>DIFUSIÓN Y PUBLICIDAD DE LA PARTICIPACIÓN CIUDADANA</v>
          </cell>
          <cell r="C322" t="b">
            <v>1</v>
          </cell>
        </row>
        <row r="323">
          <cell r="A323" t="str">
            <v>A.16.11</v>
          </cell>
          <cell r="B323" t="str">
            <v>PROMOCION DE ESPACIOS PARA ACCION CIVICA Y DEMOCRÁTICA</v>
          </cell>
          <cell r="C323" t="b">
            <v>0</v>
          </cell>
        </row>
        <row r="324">
          <cell r="A324" t="str">
            <v>A.16.11.1</v>
          </cell>
          <cell r="B324" t="str">
            <v>PRESUPUESTOS PARTICIPATIVOS</v>
          </cell>
          <cell r="C324" t="b">
            <v>1</v>
          </cell>
        </row>
        <row r="325">
          <cell r="A325" t="str">
            <v>A.16.11.2</v>
          </cell>
          <cell r="B325" t="str">
            <v>INSTANCIAS O ESPACIOS DE PARTICIPACIÓN</v>
          </cell>
          <cell r="C325" t="b">
            <v>1</v>
          </cell>
        </row>
        <row r="326">
          <cell r="A326" t="str">
            <v>A.16.12</v>
          </cell>
          <cell r="B326" t="str">
            <v>FORTALECIMIENTO DE PROCESOS ASOCIATIVOS  PARA ORGANIZACIONES COMUNITARIAS Y SOCIALES</v>
          </cell>
          <cell r="C326" t="b">
            <v>0</v>
          </cell>
        </row>
        <row r="327">
          <cell r="A327" t="str">
            <v>A.16.12.1</v>
          </cell>
          <cell r="B327" t="str">
            <v>CONTROL SOCIAL</v>
          </cell>
          <cell r="C327" t="b">
            <v>1</v>
          </cell>
        </row>
        <row r="328">
          <cell r="A328" t="str">
            <v>A.16.12.2</v>
          </cell>
          <cell r="B328" t="str">
            <v>CAPACIDADES ORGANIZACIONALES</v>
          </cell>
          <cell r="C328" t="b">
            <v>1</v>
          </cell>
        </row>
        <row r="329">
          <cell r="A329" t="str">
            <v>A.16.20</v>
          </cell>
          <cell r="B329" t="str">
            <v>PAGO DE DÉFICIT DE INVERSIÓN EN DESARROLLO COMUNITARIO</v>
          </cell>
          <cell r="C329" t="b">
            <v>1</v>
          </cell>
        </row>
        <row r="330">
          <cell r="A330" t="str">
            <v>A.17</v>
          </cell>
          <cell r="B330" t="str">
            <v>FORTALECIMIENTO INSTITUCIONAL</v>
          </cell>
          <cell r="C330" t="b">
            <v>0</v>
          </cell>
        </row>
        <row r="331">
          <cell r="A331" t="str">
            <v>A.17.1</v>
          </cell>
          <cell r="B331" t="str">
            <v>PROCESOS INTEGRALES DE EVALUACIÓN INSTITUCIONAL Y REORGANIZACIÓN ADMINISTRATIVA</v>
          </cell>
          <cell r="C331" t="b">
            <v>1</v>
          </cell>
        </row>
        <row r="332">
          <cell r="A332" t="str">
            <v>A.17.10</v>
          </cell>
          <cell r="B332" t="str">
            <v>ELABORACIÓN Y ACTUALIZACIÓN DEL PLAN DE ORDENAMIENTO TERRITORIAL</v>
          </cell>
          <cell r="C332" t="b">
            <v>1</v>
          </cell>
        </row>
        <row r="333">
          <cell r="A333" t="str">
            <v>A.17.13</v>
          </cell>
          <cell r="B333" t="str">
            <v>PAGO DE DÉFICIT DE INVERSIÓN EN FORTALECIMIENTO INSTITUCIONAL</v>
          </cell>
          <cell r="C333" t="b">
            <v>1</v>
          </cell>
        </row>
        <row r="334">
          <cell r="A334" t="str">
            <v>A.17.2</v>
          </cell>
          <cell r="B334" t="str">
            <v>PROGRAMAS DE CAPACITACIÓN Y ASISTENCIA TÉCNICA ORIENTADOS AL DESARROLLO EFICIENTE DE LAS COMPETENCIAS DE LEY</v>
          </cell>
          <cell r="C334" t="b">
            <v>1</v>
          </cell>
        </row>
        <row r="335">
          <cell r="A335" t="str">
            <v>A.17.3</v>
          </cell>
          <cell r="B335" t="str">
            <v>PAGO DE INDEMNIZACIONES ORIGINADAS EN PROGRAMAS DE SANEAMIENTO FISCAL Y FINANCIERO - LEY 617 DE 2000</v>
          </cell>
          <cell r="C335" t="b">
            <v>1</v>
          </cell>
        </row>
        <row r="336">
          <cell r="A336" t="str">
            <v>A.17.4</v>
          </cell>
          <cell r="B336" t="str">
            <v>PAGO DE DÉFICIT FISCAL, DE PASIVO LABORAL Y PRESTACIONAL EN PROGRAMAS DE SANEAMIENTO FISCAL Y FINANCIERO</v>
          </cell>
          <cell r="C336" t="b">
            <v>0</v>
          </cell>
        </row>
        <row r="337">
          <cell r="A337" t="str">
            <v>A.17.4.1</v>
          </cell>
          <cell r="B337" t="str">
            <v>CAUSADO CON ANTERIORIDAD AL 31 DE DICIEMBRE DE 2000</v>
          </cell>
          <cell r="C337" t="b">
            <v>1</v>
          </cell>
        </row>
        <row r="338">
          <cell r="A338" t="str">
            <v>A.17.4.2</v>
          </cell>
          <cell r="B338" t="str">
            <v>CAUSADO DESPUÉS DEL 31 DE DICIEMBRE DE 2000</v>
          </cell>
          <cell r="C338" t="b">
            <v>1</v>
          </cell>
        </row>
        <row r="339">
          <cell r="A339" t="str">
            <v>A.17.5</v>
          </cell>
          <cell r="B339" t="str">
            <v>FINANCIACIÓN DE ACUERDOS DE RESTRUCTURACIÓN DE PASIVOS</v>
          </cell>
          <cell r="C339" t="b">
            <v>0</v>
          </cell>
        </row>
        <row r="340">
          <cell r="A340" t="str">
            <v>A.17.5.1</v>
          </cell>
          <cell r="B340" t="str">
            <v>PASIVOS LABORALES Y PRESTACIONALES</v>
          </cell>
          <cell r="C340" t="b">
            <v>1</v>
          </cell>
        </row>
        <row r="341">
          <cell r="A341" t="str">
            <v>A.17.5.2</v>
          </cell>
          <cell r="B341" t="str">
            <v>PASIVOS CON ENTIDADES PÚBLICAS Y DE SEGURIDAD SOCIAL</v>
          </cell>
          <cell r="C341" t="b">
            <v>1</v>
          </cell>
        </row>
        <row r="342">
          <cell r="A342" t="str">
            <v>A.17.5.3</v>
          </cell>
          <cell r="B342" t="str">
            <v>PASIVOS CON ENTIDADES FINANCIERAS Y VIGILADAS POR LA SUPERINTENDENCIA</v>
          </cell>
          <cell r="C342" t="b">
            <v>1</v>
          </cell>
        </row>
        <row r="343">
          <cell r="A343" t="str">
            <v>A.17.5.4</v>
          </cell>
          <cell r="B343" t="str">
            <v>DEMÁS ACREEDORES</v>
          </cell>
          <cell r="C343" t="b">
            <v>1</v>
          </cell>
        </row>
        <row r="344">
          <cell r="A344" t="str">
            <v>A.17.5.5</v>
          </cell>
          <cell r="B344" t="str">
            <v>PASIVOS CLASIFICADOS COMO CONTINGENCIAS</v>
          </cell>
          <cell r="C344" t="b">
            <v>1</v>
          </cell>
        </row>
        <row r="345">
          <cell r="A345" t="str">
            <v>A.17.5.6</v>
          </cell>
          <cell r="B345" t="str">
            <v>PASIVOS CLASIFICADOS COMO SALDOS POR DEPURAR</v>
          </cell>
          <cell r="C345" t="b">
            <v>1</v>
          </cell>
        </row>
        <row r="346">
          <cell r="A346" t="str">
            <v>A.17.6</v>
          </cell>
          <cell r="B346" t="str">
            <v>ACTUALIZACIÓN DEL SISBEN</v>
          </cell>
          <cell r="C346" t="b">
            <v>1</v>
          </cell>
        </row>
        <row r="347">
          <cell r="A347" t="str">
            <v>A.17.7</v>
          </cell>
          <cell r="B347" t="str">
            <v>ESTRATIFICACIÓN SOCIOECONÓMICA</v>
          </cell>
          <cell r="C347" t="b">
            <v>1</v>
          </cell>
        </row>
        <row r="348">
          <cell r="A348" t="str">
            <v>A.17.8</v>
          </cell>
          <cell r="B348" t="str">
            <v>ACTUALIZACIÓN CATASTRAL</v>
          </cell>
          <cell r="C348" t="b">
            <v>1</v>
          </cell>
        </row>
        <row r="349">
          <cell r="A349" t="str">
            <v>A.17.9</v>
          </cell>
          <cell r="B349" t="str">
            <v>ELABORACIÓN Y ACTUALIZACIÓN DEL PLAN DE DESARROLLO</v>
          </cell>
          <cell r="C349" t="b">
            <v>1</v>
          </cell>
        </row>
        <row r="350">
          <cell r="A350" t="str">
            <v>A.18</v>
          </cell>
          <cell r="B350" t="str">
            <v>JUSTICIA Y SEGURIDAD</v>
          </cell>
          <cell r="C350" t="b">
            <v>0</v>
          </cell>
        </row>
        <row r="351">
          <cell r="A351" t="str">
            <v>A.18.1</v>
          </cell>
          <cell r="B351" t="str">
            <v>PAGO DE INSPECTORES DE POLICÍA</v>
          </cell>
          <cell r="C351" t="b">
            <v>1</v>
          </cell>
        </row>
        <row r="352">
          <cell r="A352" t="str">
            <v>A.18.2</v>
          </cell>
          <cell r="B352" t="str">
            <v>CONTRATACIÓN DE SERVICIOS ESPECIALES DE POLICÍA EN CONVENIO CON LA POLICÍA NACIONAL</v>
          </cell>
          <cell r="C352" t="b">
            <v>1</v>
          </cell>
        </row>
        <row r="353">
          <cell r="A353" t="str">
            <v>A.18.3</v>
          </cell>
          <cell r="B353" t="str">
            <v>PAGO DE COMISARIOS DE FAMILIA, MÉDICOS, PSICÓLOGOS Y TRABAJADORES SOCIALES DE LAS COMISARÍAS DE FAMILIA.</v>
          </cell>
          <cell r="C353" t="b">
            <v>1</v>
          </cell>
        </row>
        <row r="354">
          <cell r="A354" t="str">
            <v>A.18.4</v>
          </cell>
          <cell r="B354" t="str">
            <v>FONDO DE SEGURIDAD DE LAS ENTIDADES TERRITORIALES - FONSET (LEY 1421 DE 2010)</v>
          </cell>
          <cell r="C354" t="b">
            <v>0</v>
          </cell>
        </row>
        <row r="355">
          <cell r="A355" t="str">
            <v>A.18.4.1</v>
          </cell>
          <cell r="B355" t="str">
            <v>DOTACIÓN Y MATERIAL DE GUERRA</v>
          </cell>
          <cell r="C355" t="b">
            <v>1</v>
          </cell>
        </row>
        <row r="356">
          <cell r="A356" t="str">
            <v>A.18.4.2</v>
          </cell>
          <cell r="B356" t="str">
            <v>RECONSTRUCCIÓN DE CUARTELES Y DE OTRAS INSTALACIONES</v>
          </cell>
          <cell r="C356" t="b">
            <v>1</v>
          </cell>
        </row>
        <row r="357">
          <cell r="A357" t="str">
            <v>A.18.4.3</v>
          </cell>
          <cell r="B357" t="str">
            <v>COMPRA DE EQUIPO DE COMUNICACIÓN, MONTAJE Y OPERACIÓN DE REDES DE INTELIGENCIA</v>
          </cell>
          <cell r="C357" t="b">
            <v>1</v>
          </cell>
        </row>
        <row r="358">
          <cell r="A358" t="str">
            <v>A.18.4.4</v>
          </cell>
          <cell r="B358" t="str">
            <v>RECOMPENSAS A PERSONAS QUE COLABOREN CON LA JUSTICIA Y SEGURIDAD DE LAS MISMAS</v>
          </cell>
          <cell r="C358" t="b">
            <v>1</v>
          </cell>
        </row>
        <row r="359">
          <cell r="A359" t="str">
            <v>A.18.4.5</v>
          </cell>
          <cell r="B359" t="str">
            <v xml:space="preserve">SERVICIOS PERSONALES, DOTACIÓN Y RACIONES PARA NUEVOS AGENTES Y SOLDADOS </v>
          </cell>
          <cell r="C359" t="b">
            <v>1</v>
          </cell>
        </row>
        <row r="360">
          <cell r="A360" t="str">
            <v>A.18.4.6</v>
          </cell>
          <cell r="B360" t="str">
            <v>GASTOS DESTINADOS A GENERAR AMBIENTES QUE PROPICIEN LA SEGURIDAD CIUDADANA Y LA PRESERVACIÓN DEL ORDEN PÚBLICO.</v>
          </cell>
          <cell r="C360" t="b">
            <v>1</v>
          </cell>
        </row>
        <row r="361">
          <cell r="A361" t="str">
            <v>A.18.4.7</v>
          </cell>
          <cell r="B361" t="str">
            <v>DESARROLLO DEL PLAN INTEGRAL DE SEGURIDAD Y CONVIVENCIA CIUDADANA</v>
          </cell>
          <cell r="C361" t="b">
            <v>1</v>
          </cell>
        </row>
        <row r="362">
          <cell r="A362" t="str">
            <v>A.18.4.8</v>
          </cell>
          <cell r="B362" t="str">
            <v>COMPRA DE TERRENOS</v>
          </cell>
          <cell r="C362" t="b">
            <v>1</v>
          </cell>
        </row>
        <row r="363">
          <cell r="A363" t="str">
            <v>A.18.7</v>
          </cell>
          <cell r="B363" t="str">
            <v>PAGO DE DÉFICIT DE INVERSIÓN EN JUSTICIA</v>
          </cell>
          <cell r="C363" t="b">
            <v>1</v>
          </cell>
        </row>
        <row r="364">
          <cell r="A364" t="str">
            <v>A.18.8</v>
          </cell>
          <cell r="B364" t="str">
            <v>PLAN DE ACCIÓN DE DERECHOS HUMANOS Y DIH</v>
          </cell>
          <cell r="C364" t="b">
            <v>1</v>
          </cell>
        </row>
        <row r="365">
          <cell r="A365" t="str">
            <v>A.18.9</v>
          </cell>
          <cell r="B365" t="str">
            <v xml:space="preserve">CONSTRUCCIÓN DE PAZ Y CONVIVENCIA FAMILIAR </v>
          </cell>
          <cell r="C365" t="b">
            <v>1</v>
          </cell>
        </row>
        <row r="366">
          <cell r="A366" t="str">
            <v>A.19</v>
          </cell>
          <cell r="B366" t="str">
            <v>GASTOS ESPECÍFICOS DE REGALÍAS Y COMPENSACIONES</v>
          </cell>
          <cell r="C366" t="b">
            <v>0</v>
          </cell>
        </row>
        <row r="367">
          <cell r="A367" t="str">
            <v>A.19.1</v>
          </cell>
          <cell r="B367" t="str">
            <v>INTERVENTORIA TÉCNICA DE LOS PROYECTOS QUE SE EJECUTEN CON RECURSOS DE REGALÍAS Y COMPENSACIONES</v>
          </cell>
          <cell r="C367" t="b">
            <v>1</v>
          </cell>
        </row>
        <row r="368">
          <cell r="A368" t="str">
            <v>A.2</v>
          </cell>
          <cell r="B368" t="str">
            <v>SALUD</v>
          </cell>
          <cell r="C368" t="b">
            <v>0</v>
          </cell>
        </row>
        <row r="369">
          <cell r="A369" t="str">
            <v>A.2.1</v>
          </cell>
          <cell r="B369" t="str">
            <v>RÉGIMEN SUBSIDIADO</v>
          </cell>
          <cell r="C369" t="b">
            <v>0</v>
          </cell>
        </row>
        <row r="370">
          <cell r="A370" t="str">
            <v>A.2.1.1</v>
          </cell>
          <cell r="B370" t="str">
            <v>AFILIACIÓN AL RÉGIMEN SUBSIDIADO</v>
          </cell>
          <cell r="C370" t="b">
            <v>1</v>
          </cell>
        </row>
        <row r="371">
          <cell r="A371" t="str">
            <v>A.2.1.11</v>
          </cell>
          <cell r="B371" t="str">
            <v>TRANSFERENCIA REGIMEN SUBSIDIADO DEL DEPARTAMENTO A LOS MUNICIPIOS</v>
          </cell>
          <cell r="C371" t="b">
            <v>1</v>
          </cell>
        </row>
        <row r="372">
          <cell r="A372" t="str">
            <v>A.2.1.12</v>
          </cell>
          <cell r="B372" t="str">
            <v>PRUEBA PILOTO EN MUNICIPIOS Y DISTRITOS  CATEGORIA 1 Y 2  PARA AJUSTE UPC REGIMEN SUBSIDIADO</v>
          </cell>
          <cell r="C372" t="b">
            <v>1</v>
          </cell>
        </row>
        <row r="373">
          <cell r="A373" t="str">
            <v>A.2.1.3</v>
          </cell>
          <cell r="B373" t="str">
            <v>0.4% INTERVENTORIA DEL RÉGIMEN SUBSIDIADO</v>
          </cell>
          <cell r="C373" t="b">
            <v>1</v>
          </cell>
        </row>
        <row r="374">
          <cell r="A374" t="str">
            <v>A.2.1.4</v>
          </cell>
          <cell r="B374" t="str">
            <v>0.4% INSPECCIÓN, VIGILANCIA Y CONTROL -SUPERINTENDENCIA DE SALUD</v>
          </cell>
          <cell r="C374" t="b">
            <v>1</v>
          </cell>
        </row>
        <row r="375">
          <cell r="A375" t="str">
            <v>A.2.1.9</v>
          </cell>
          <cell r="B375" t="str">
            <v>PAGO DE DÉFICIT DE INVERSIÓN EN RÉGIMEN SUBSIDIADO (DE CARÁCTER EXCEPCIONAL)</v>
          </cell>
          <cell r="C375" t="b">
            <v>0</v>
          </cell>
        </row>
        <row r="376">
          <cell r="A376" t="str">
            <v>A.2.1.9.1</v>
          </cell>
          <cell r="B376" t="str">
            <v>PAGO DEUDA CONTRATOS REGIMEN SUBSIDIADO</v>
          </cell>
          <cell r="C376" t="b">
            <v>1</v>
          </cell>
        </row>
        <row r="377">
          <cell r="A377" t="str">
            <v>A.2.1.9.2</v>
          </cell>
          <cell r="B377" t="str">
            <v>PAGO DE DÉFICIT DE INVERSIÓN EN RÉGIMEN SUBSIDIADO  (DE CARÁCTER EXCEPCIONAL)</v>
          </cell>
          <cell r="C377" t="b">
            <v>1</v>
          </cell>
        </row>
        <row r="378">
          <cell r="A378" t="str">
            <v>A.2.2</v>
          </cell>
          <cell r="B378" t="str">
            <v xml:space="preserve">SALUD PÚBLICA   </v>
          </cell>
          <cell r="C378" t="b">
            <v>0</v>
          </cell>
        </row>
        <row r="379">
          <cell r="A379" t="str">
            <v>A.2.2.13</v>
          </cell>
          <cell r="B379" t="str">
            <v>PAGO DE DÉFICIT DE INVERSIÓN EN SALUD PUBLICA</v>
          </cell>
          <cell r="C379" t="b">
            <v>1</v>
          </cell>
        </row>
        <row r="380">
          <cell r="A380" t="str">
            <v>A.2.2.15</v>
          </cell>
          <cell r="B380" t="str">
            <v>SALUD AMBIENTAL</v>
          </cell>
          <cell r="C380" t="b">
            <v>0</v>
          </cell>
        </row>
        <row r="381">
          <cell r="A381" t="str">
            <v>A.2.2.15.1</v>
          </cell>
          <cell r="B381" t="str">
            <v>PROMOCIÓN DE LA SALUD (HABITAT SALUDABLE)</v>
          </cell>
          <cell r="C381" t="b">
            <v>1</v>
          </cell>
        </row>
        <row r="382">
          <cell r="A382" t="str">
            <v>A.2.2.15.2</v>
          </cell>
          <cell r="B382" t="str">
            <v>GESTIÓN DEL RIESGO (SITUACIONES DE SALUD RELACIONADAS CON CONDICIONES AMBIENTALES)</v>
          </cell>
          <cell r="C382" t="b">
            <v>1</v>
          </cell>
        </row>
        <row r="383">
          <cell r="A383" t="str">
            <v>A.2.2.15.3</v>
          </cell>
          <cell r="B383" t="str">
            <v>SALUD AMBIENTAL COVID-19</v>
          </cell>
          <cell r="C383" t="b">
            <v>1</v>
          </cell>
        </row>
        <row r="384">
          <cell r="A384" t="str">
            <v>A.2.2.16</v>
          </cell>
          <cell r="B384" t="str">
            <v>VIDA SALUDABLE Y CONDICIONES NO TRANSMISIBLES</v>
          </cell>
          <cell r="C384" t="b">
            <v>0</v>
          </cell>
        </row>
        <row r="385">
          <cell r="A385" t="str">
            <v>A.2.2.16.1</v>
          </cell>
          <cell r="B385" t="str">
            <v>PROMOCIÓN DE LA SALUD (MODOS, CONDICIONES Y ESTILOS DE VIDA SALUDABLES)</v>
          </cell>
          <cell r="C385" t="b">
            <v>1</v>
          </cell>
        </row>
        <row r="386">
          <cell r="A386" t="str">
            <v>A.2.2.16.2</v>
          </cell>
          <cell r="B386" t="str">
            <v>GESTIÓN DEL RIESGO (CONDICIONES CRÓNICAS PREVALENTES)</v>
          </cell>
          <cell r="C386" t="b">
            <v>1</v>
          </cell>
        </row>
        <row r="387">
          <cell r="A387" t="str">
            <v>A.2.2.16.3</v>
          </cell>
          <cell r="B387" t="str">
            <v>VIDA SALUDABLE Y CONDICIONES NO TRANSMISIBLES COVID-19</v>
          </cell>
          <cell r="C387" t="b">
            <v>1</v>
          </cell>
        </row>
        <row r="388">
          <cell r="A388" t="str">
            <v>A.2.2.17</v>
          </cell>
          <cell r="B388" t="str">
            <v>CONVIVENCIA SOCIAL  Y SALUD MENTAL</v>
          </cell>
          <cell r="C388" t="b">
            <v>0</v>
          </cell>
        </row>
        <row r="389">
          <cell r="A389" t="str">
            <v>A.2.2.17.1</v>
          </cell>
          <cell r="B389" t="str">
            <v>PROMOCIÓN DE LA SALUD (PROMOCIÓN DE LA SALUD MENTAL Y LA CONVIVENCIA).</v>
          </cell>
          <cell r="C389" t="b">
            <v>1</v>
          </cell>
        </row>
        <row r="390">
          <cell r="A390" t="str">
            <v>A.2.2.17.2</v>
          </cell>
          <cell r="B390" t="str">
            <v>GESTIÓN DEL RIESGO (PREVENCIÓN Y ATENCIÓN INTEGRAL A PROBLEMAS Y TRASTORNOS MENTALES Y SPA).</v>
          </cell>
          <cell r="C390" t="b">
            <v>1</v>
          </cell>
        </row>
        <row r="391">
          <cell r="A391" t="str">
            <v>A.2.2.17.3</v>
          </cell>
          <cell r="B391" t="str">
            <v>CONVIVENCIA SOCIAL  Y SALUD MENTAL COVID-19</v>
          </cell>
          <cell r="C391" t="b">
            <v>1</v>
          </cell>
        </row>
        <row r="392">
          <cell r="A392" t="str">
            <v>A.2.2.18</v>
          </cell>
          <cell r="B392" t="str">
            <v>SEGURIDAD ALIMENTARIA Y NUTRICIONAL</v>
          </cell>
          <cell r="C392" t="b">
            <v>0</v>
          </cell>
        </row>
        <row r="393">
          <cell r="A393" t="str">
            <v>A.2.2.18.1</v>
          </cell>
          <cell r="B393" t="str">
            <v>PROMOCIÓN DE LA SALUD (DISPONIBILIDAD Y ACCESO A LOS ALIMENTOS, CONSUMO Y APROVECHAMIENTO BIOLÓGICO DE LOS ALIMENTOS.)</v>
          </cell>
          <cell r="C393" t="b">
            <v>1</v>
          </cell>
        </row>
        <row r="394">
          <cell r="A394" t="str">
            <v>A.2.2.18.2</v>
          </cell>
          <cell r="B394" t="str">
            <v>GESTIÓN DEL RIESGO (CONSUMO Y APROVECHAMIENTO BIOLÓGICO DE LOS ALIMENTOS, CALIDAD E INOCUIDAD DE LOS ALIMENTOS)</v>
          </cell>
          <cell r="C394" t="b">
            <v>1</v>
          </cell>
        </row>
        <row r="395">
          <cell r="A395" t="str">
            <v>A.2.2.18.3</v>
          </cell>
          <cell r="B395" t="str">
            <v>SEGURIDAD ALIMENTARIA Y NUTRICIONAL COVID-19</v>
          </cell>
          <cell r="C395" t="b">
            <v>1</v>
          </cell>
        </row>
        <row r="396">
          <cell r="A396" t="str">
            <v>A.2.2.19</v>
          </cell>
          <cell r="B396" t="str">
            <v>SEXUALIDAD, DERECHOS SEXUALES Y REPRODUCTIVOS</v>
          </cell>
          <cell r="C396" t="b">
            <v>0</v>
          </cell>
        </row>
        <row r="397">
          <cell r="A397" t="str">
            <v>A.2.2.19.1</v>
          </cell>
          <cell r="B397" t="str">
            <v>PROMOCIÓN DE LA SALUD (PROMOCIÓN DE LOS DERECHOS SEXUALES Y REPRODUCTIVOS Y LA EQUIDAD DE GÉNERO)</v>
          </cell>
          <cell r="C397" t="b">
            <v>1</v>
          </cell>
        </row>
        <row r="398">
          <cell r="A398" t="str">
            <v>A.2.2.19.2</v>
          </cell>
          <cell r="B398" t="str">
            <v>GESTIÓN DEL RIESGO (PREVENCIÓN Y ATENCIÓN INTEGRAL EN SSR DESDE UN ENFOQUE DE DERECHOS)</v>
          </cell>
          <cell r="C398" t="b">
            <v>1</v>
          </cell>
        </row>
        <row r="399">
          <cell r="A399" t="str">
            <v>A.2.2.19.3</v>
          </cell>
          <cell r="B399" t="str">
            <v>SEXUALIDAD, DERECHOS SEXUALES Y REPRODUCTIVOS COVID-19</v>
          </cell>
          <cell r="C399" t="b">
            <v>1</v>
          </cell>
        </row>
        <row r="400">
          <cell r="A400" t="str">
            <v>A.2.2.20</v>
          </cell>
          <cell r="B400" t="str">
            <v>VIDA SALUDABLE Y ENFERMEDADES TRANSMISIBLES</v>
          </cell>
          <cell r="C400" t="b">
            <v>0</v>
          </cell>
        </row>
        <row r="401">
          <cell r="A401" t="str">
            <v>A.2.2.20.1</v>
          </cell>
          <cell r="B401" t="str">
            <v>GESTIÓN DEL RIESGO EN ENFERMEDADES INMUNOPREVENIBLES - PAI</v>
          </cell>
          <cell r="C401" t="b">
            <v>1</v>
          </cell>
        </row>
        <row r="402">
          <cell r="A402" t="str">
            <v>A.2.2.20.2</v>
          </cell>
          <cell r="B402" t="str">
            <v>GESTIÓN DEL RIESGO EN ENFERMEDADES EMERGENTES, REEMERGENTES Y DESATENDIDAS.</v>
          </cell>
          <cell r="C402" t="b">
            <v>0</v>
          </cell>
        </row>
        <row r="403">
          <cell r="A403" t="str">
            <v>A.2.2.20.2.1</v>
          </cell>
          <cell r="B403" t="str">
            <v>TUBERCULOSIS</v>
          </cell>
          <cell r="C403" t="b">
            <v>1</v>
          </cell>
        </row>
        <row r="404">
          <cell r="A404" t="str">
            <v>A.2.2.20.2.2</v>
          </cell>
          <cell r="B404" t="str">
            <v>LEPRA O HANSEN</v>
          </cell>
          <cell r="C404" t="b">
            <v>1</v>
          </cell>
        </row>
        <row r="405">
          <cell r="A405" t="str">
            <v>A.2.2.20.2.3</v>
          </cell>
          <cell r="B405" t="str">
            <v>OTRAS ENFERMEDADES EMERGENTES, RE-EMERGENTES Y DESATENDIDAS</v>
          </cell>
          <cell r="C405" t="b">
            <v>1</v>
          </cell>
        </row>
        <row r="406">
          <cell r="A406" t="str">
            <v>A.2.2.20.2.4</v>
          </cell>
          <cell r="B406" t="str">
            <v>INFECCIÒN RESPIRATORIA AGUDA (IRA-EDA)</v>
          </cell>
          <cell r="C406" t="b">
            <v>1</v>
          </cell>
        </row>
        <row r="407">
          <cell r="A407" t="str">
            <v>A.2.2.20.2.5</v>
          </cell>
          <cell r="B407" t="str">
            <v>CORONAVIRUS</v>
          </cell>
          <cell r="C407" t="b">
            <v>1</v>
          </cell>
        </row>
        <row r="408">
          <cell r="A408" t="str">
            <v>A.2.2.20.3</v>
          </cell>
          <cell r="B408" t="str">
            <v>GESTIÓN DEL RIESGO EN CONDICIONES ENDEMO - EPIDÉMICAS</v>
          </cell>
          <cell r="C408" t="b">
            <v>0</v>
          </cell>
        </row>
        <row r="409">
          <cell r="A409" t="str">
            <v>A.2.2.20.3.1</v>
          </cell>
          <cell r="B409" t="str">
            <v>ENFERMEDADES TRANSMITIDAS POR VECTORES-ETV</v>
          </cell>
          <cell r="C409" t="b">
            <v>1</v>
          </cell>
        </row>
        <row r="410">
          <cell r="A410" t="str">
            <v>A.2.2.20.3.2</v>
          </cell>
          <cell r="B410" t="str">
            <v>OTRAS CONDICIONES ENDEMO - EPIDÉMICAS</v>
          </cell>
          <cell r="C410" t="b">
            <v>1</v>
          </cell>
        </row>
        <row r="411">
          <cell r="A411" t="str">
            <v>A.2.2.21</v>
          </cell>
          <cell r="B411" t="str">
            <v>SALUD Y ÁMBITO LABORAL</v>
          </cell>
          <cell r="C411" t="b">
            <v>0</v>
          </cell>
        </row>
        <row r="412">
          <cell r="A412" t="str">
            <v>A.2.2.21.1</v>
          </cell>
          <cell r="B412" t="str">
            <v>PROMOCIÓN DE LA SALUD (SEGURIDAD Y SALUD EN EL TRABAJO)</v>
          </cell>
          <cell r="C412" t="b">
            <v>1</v>
          </cell>
        </row>
        <row r="413">
          <cell r="A413" t="str">
            <v>A.2.2.21.2</v>
          </cell>
          <cell r="B413" t="str">
            <v>GESTIÓN DEL RIESGO (SITUACIONES PREVALENTES DE ORIGEN LABORAL)</v>
          </cell>
          <cell r="C413" t="b">
            <v>1</v>
          </cell>
        </row>
        <row r="414">
          <cell r="A414" t="str">
            <v>A.2.2.22</v>
          </cell>
          <cell r="B414" t="str">
            <v>GESTIÓN DIFERENCIAL DE POBLACIONES VULNERABLES</v>
          </cell>
          <cell r="C414" t="b">
            <v>0</v>
          </cell>
        </row>
        <row r="415">
          <cell r="A415" t="str">
            <v>A.2.2.22.1</v>
          </cell>
          <cell r="B415" t="str">
            <v>DESARROLLO INTEGRAL DE LAS NIÑAS, NIÑOS</v>
          </cell>
          <cell r="C415" t="b">
            <v>1</v>
          </cell>
        </row>
        <row r="416">
          <cell r="A416" t="str">
            <v>A.2.2.22.2</v>
          </cell>
          <cell r="B416" t="str">
            <v>DISCAPACIDAD</v>
          </cell>
          <cell r="C416" t="b">
            <v>1</v>
          </cell>
        </row>
        <row r="417">
          <cell r="A417" t="str">
            <v>A.2.2.22.3</v>
          </cell>
          <cell r="B417" t="str">
            <v>VICTIMAS DEL CONFLICTO ARMADO</v>
          </cell>
          <cell r="C417" t="b">
            <v>1</v>
          </cell>
        </row>
        <row r="418">
          <cell r="A418" t="str">
            <v>A.2.2.22.4</v>
          </cell>
          <cell r="B418" t="str">
            <v>GESTION DIFERENCIAL DE POBLACIONES VULNERABLES COVID-19</v>
          </cell>
          <cell r="C418" t="b">
            <v>1</v>
          </cell>
        </row>
        <row r="419">
          <cell r="A419" t="str">
            <v>A.2.2.23</v>
          </cell>
          <cell r="B419" t="str">
            <v>GESTIÓN EN SALUD PUBLICA</v>
          </cell>
          <cell r="C419" t="b">
            <v>0</v>
          </cell>
        </row>
        <row r="420">
          <cell r="A420" t="str">
            <v>A.2.2.23.1</v>
          </cell>
          <cell r="B420" t="str">
            <v>PLANEACIÓN INTEGRAL EN SALUD</v>
          </cell>
          <cell r="C420" t="b">
            <v>1</v>
          </cell>
        </row>
        <row r="421">
          <cell r="A421" t="str">
            <v>A.2.2.23.2</v>
          </cell>
          <cell r="B421" t="str">
            <v>VIGILANCIA Y CONTROL EN SALUD PUBLICA</v>
          </cell>
          <cell r="C421" t="b">
            <v>0</v>
          </cell>
        </row>
        <row r="422">
          <cell r="A422" t="str">
            <v>A.2.2.23.2.1</v>
          </cell>
          <cell r="B422" t="str">
            <v>GASTOS DE INVERSIÓN DEL LABORATORIO DE SALUD PÚBLICA</v>
          </cell>
          <cell r="C422" t="b">
            <v>0</v>
          </cell>
        </row>
        <row r="423">
          <cell r="A423" t="str">
            <v>A.2.2.23.2.1.1</v>
          </cell>
          <cell r="B423" t="str">
            <v>GASTOS DE INVERSIÓN DEL LABORATORIO DE SALUD PÚBLICA COVID-19</v>
          </cell>
          <cell r="C423" t="b">
            <v>1</v>
          </cell>
        </row>
        <row r="424">
          <cell r="A424" t="str">
            <v>A.2.2.23.2.2</v>
          </cell>
          <cell r="B424" t="str">
            <v>ADQUISICION DE EQUIPOS Y MEJORAMIENTO DE LA INFRAESTRUTURA FISICA</v>
          </cell>
          <cell r="C424" t="b">
            <v>1</v>
          </cell>
        </row>
        <row r="425">
          <cell r="A425" t="str">
            <v>A.2.2.23.2.3</v>
          </cell>
          <cell r="B425" t="str">
            <v>INSPECCIÓN, VIGILANCIA Y CONTROL SANITARIO</v>
          </cell>
          <cell r="C425" t="b">
            <v>1</v>
          </cell>
        </row>
        <row r="426">
          <cell r="A426" t="str">
            <v>A.2.2.23.2.4</v>
          </cell>
          <cell r="B426" t="str">
            <v>OTROS GASTOS EN VIGILANCIA EN SALUD PÚBLICA</v>
          </cell>
          <cell r="C426" t="b">
            <v>1</v>
          </cell>
        </row>
        <row r="427">
          <cell r="A427" t="str">
            <v>A.2.2.23.2.5</v>
          </cell>
          <cell r="B427" t="str">
            <v>ADQUISICIÓN DE EQUIPOS Y MEJORAMIENTO DE LA INFRAESTRUCTURA FISICA PARA ATENCIÓN DE COVID-19</v>
          </cell>
          <cell r="C427" t="b">
            <v>1</v>
          </cell>
        </row>
        <row r="428">
          <cell r="A428" t="str">
            <v>A.2.2.23.3</v>
          </cell>
          <cell r="B428" t="str">
            <v>GESTIÓN PROGRÁMATICA DE LA SALUD PUBLICA</v>
          </cell>
          <cell r="C428" t="b">
            <v>1</v>
          </cell>
        </row>
        <row r="429">
          <cell r="A429" t="str">
            <v>A.2.2.23.4</v>
          </cell>
          <cell r="B429" t="str">
            <v>GESTIÓN DEL CONOCIMIENTO</v>
          </cell>
          <cell r="C429" t="b">
            <v>1</v>
          </cell>
        </row>
        <row r="430">
          <cell r="A430" t="str">
            <v>A.2.2.23.5</v>
          </cell>
          <cell r="B430" t="str">
            <v>DESARROLLO DE CAPACIDADES PARA LA GESTION DE SALUD PUBLICA</v>
          </cell>
          <cell r="C430" t="b">
            <v>1</v>
          </cell>
        </row>
        <row r="431">
          <cell r="A431" t="str">
            <v>A.2.3</v>
          </cell>
          <cell r="B431" t="str">
            <v>PRESTACION DE SERVICIOS A LA POBLACION POBRE EN LO NO CUBIERTO CON SUBSIDIOS A LA DEMANDA</v>
          </cell>
          <cell r="C431" t="b">
            <v>0</v>
          </cell>
        </row>
        <row r="432">
          <cell r="A432" t="str">
            <v>A.2.3.1</v>
          </cell>
          <cell r="B432" t="str">
            <v>PRESTACION DE SERVICIOS DE SALUD PARA LA POBLACIÓN POBRE NO ASEGURADA</v>
          </cell>
          <cell r="C432" t="b">
            <v>0</v>
          </cell>
        </row>
        <row r="433">
          <cell r="A433" t="str">
            <v>A.2.3.1.1</v>
          </cell>
          <cell r="B433" t="str">
            <v>SERVICIOS CONTRATADOS CON EMPRESAS SOCIALES DEL ESTADO</v>
          </cell>
          <cell r="C433" t="b">
            <v>0</v>
          </cell>
        </row>
        <row r="434">
          <cell r="A434" t="str">
            <v>A.2.3.1.1.1</v>
          </cell>
          <cell r="B434" t="str">
            <v>BAJO NIVEL DE COMPLEJIDAD</v>
          </cell>
          <cell r="C434" t="b">
            <v>1</v>
          </cell>
        </row>
        <row r="435">
          <cell r="A435" t="str">
            <v>A.2.3.1.1.3</v>
          </cell>
          <cell r="B435" t="str">
            <v>MEDIO NIVEL DE COMPLEJIDAD</v>
          </cell>
          <cell r="C435" t="b">
            <v>1</v>
          </cell>
        </row>
        <row r="436">
          <cell r="A436" t="str">
            <v>A.2.3.1.1.4</v>
          </cell>
          <cell r="B436" t="str">
            <v>ALTO NIVEL DE COMPLEJIDAD</v>
          </cell>
          <cell r="C436" t="b">
            <v>1</v>
          </cell>
        </row>
        <row r="437">
          <cell r="A437" t="str">
            <v>A.2.3.1.2</v>
          </cell>
          <cell r="B437" t="str">
            <v>ATENCIÓN DE URGENCIAS (SIN CONTRATO) EN EMPRESAS SOCIALES DEL ESTADO</v>
          </cell>
          <cell r="C437" t="b">
            <v>0</v>
          </cell>
        </row>
        <row r="438">
          <cell r="A438" t="str">
            <v>A.2.3.1.2.1</v>
          </cell>
          <cell r="B438" t="str">
            <v>BAJO NIVEL DE COMPLEJIDAD</v>
          </cell>
          <cell r="C438" t="b">
            <v>1</v>
          </cell>
        </row>
        <row r="439">
          <cell r="A439" t="str">
            <v>A.2.3.1.2.3</v>
          </cell>
          <cell r="B439" t="str">
            <v>MEDIO NIVEL DE COMPLEJIDAD</v>
          </cell>
          <cell r="C439" t="b">
            <v>1</v>
          </cell>
        </row>
        <row r="440">
          <cell r="A440" t="str">
            <v>A.2.3.1.2.4</v>
          </cell>
          <cell r="B440" t="str">
            <v>ALTO NIVEL DE COMPLEJIDAD</v>
          </cell>
          <cell r="C440" t="b">
            <v>1</v>
          </cell>
        </row>
        <row r="441">
          <cell r="A441" t="str">
            <v>A.2.3.1.3</v>
          </cell>
          <cell r="B441" t="str">
            <v>SERVICIOS CONTRATADOS CON INSTITUCIONES PRESTADORAS DE SERVICIOS DE SALUD  PRIVADAS O MIXTAS</v>
          </cell>
          <cell r="C441" t="b">
            <v>0</v>
          </cell>
        </row>
        <row r="442">
          <cell r="A442" t="str">
            <v>A.2.3.1.3.1</v>
          </cell>
          <cell r="B442" t="str">
            <v>BAJO NIVEL DE COMPLEJIDAD</v>
          </cell>
          <cell r="C442" t="b">
            <v>1</v>
          </cell>
        </row>
        <row r="443">
          <cell r="A443" t="str">
            <v>A.2.3.1.3.3</v>
          </cell>
          <cell r="B443" t="str">
            <v>MEDIO NIVEL DE COMPLEJIDAD</v>
          </cell>
          <cell r="C443" t="b">
            <v>1</v>
          </cell>
        </row>
        <row r="444">
          <cell r="A444" t="str">
            <v>A.2.3.1.3.4</v>
          </cell>
          <cell r="B444" t="str">
            <v>ALTO NIVEL DE COMPLEJIDAD</v>
          </cell>
          <cell r="C444" t="b">
            <v>1</v>
          </cell>
        </row>
        <row r="445">
          <cell r="A445" t="str">
            <v>A.2.3.1.4</v>
          </cell>
          <cell r="B445" t="str">
            <v>ATENCIÓN DE URGENCIAS (SIN CONTRATO)  CON INSTITUCIONES PRESTADORAS DE SERVICIOS DE SALUD PRIVADAS O MIXTAS</v>
          </cell>
          <cell r="C445" t="b">
            <v>0</v>
          </cell>
        </row>
        <row r="446">
          <cell r="A446" t="str">
            <v>A.2.3.1.4.1</v>
          </cell>
          <cell r="B446" t="str">
            <v>BAJO NIVEL DE COMPLEJIDAD</v>
          </cell>
          <cell r="C446" t="b">
            <v>1</v>
          </cell>
        </row>
        <row r="447">
          <cell r="A447" t="str">
            <v>A.2.3.1.4.3</v>
          </cell>
          <cell r="B447" t="str">
            <v>MEDIO NIVEL DE COMPLEJIDAD</v>
          </cell>
          <cell r="C447" t="b">
            <v>1</v>
          </cell>
        </row>
        <row r="448">
          <cell r="A448" t="str">
            <v>A.2.3.1.4.4</v>
          </cell>
          <cell r="B448" t="str">
            <v>ALTO NIVEL DE COMPLEJIDAD</v>
          </cell>
          <cell r="C448" t="b">
            <v>1</v>
          </cell>
        </row>
        <row r="449">
          <cell r="A449" t="str">
            <v>A.2.3.2</v>
          </cell>
          <cell r="B449" t="str">
            <v>PRESTACION DE SERVICIOS DE SALUD A LA POBLACIÓN POBRE AFILIADA AL REGIMEN SUBSIDIADO NO INCLUIDOS EN EL PLAN OBLIGATORIO DE SALUD (POS)</v>
          </cell>
          <cell r="C449" t="b">
            <v>0</v>
          </cell>
        </row>
        <row r="450">
          <cell r="A450" t="str">
            <v>A.2.3.2.1</v>
          </cell>
          <cell r="B450" t="str">
            <v>SERVICIOS CONTRATADOS CON EMPRESAS SOCIALES DEL ESTADO</v>
          </cell>
          <cell r="C450" t="b">
            <v>1</v>
          </cell>
        </row>
        <row r="451">
          <cell r="A451" t="str">
            <v>A.2.3.2.2</v>
          </cell>
          <cell r="B451" t="str">
            <v>ATENCIÓN DE URGENCIAS (SIN CONTRATO) CON EMPRESAS SOCIALES DEL ESTADO</v>
          </cell>
          <cell r="C451" t="b">
            <v>1</v>
          </cell>
        </row>
        <row r="452">
          <cell r="A452" t="str">
            <v>A.2.3.2.3</v>
          </cell>
          <cell r="B452" t="str">
            <v>SERVICIOS CONTRATADOS CON INSTITUCIONES PRESTADORAS DE SERVICIOS DE SALUD  PRIVADAS</v>
          </cell>
          <cell r="C452" t="b">
            <v>1</v>
          </cell>
        </row>
        <row r="453">
          <cell r="A453" t="str">
            <v>A.2.3.2.4</v>
          </cell>
          <cell r="B453" t="str">
            <v>ATENCIÓN DE URGENCIAS (SIN CONTRATO)  CON INSTITUCIONES PRESTADORAS DE SERVICIOS DE SALUD PRIVADAS O MIXTAS</v>
          </cell>
          <cell r="C453" t="b">
            <v>1</v>
          </cell>
        </row>
        <row r="454">
          <cell r="A454" t="str">
            <v>A.2.3.2.5</v>
          </cell>
          <cell r="B454" t="str">
            <v>RECOBROS DE LAS EPS DEL REGIMEN SUBSIDIADO POR EVENTOS NO INCLUIDOS EN EL POS</v>
          </cell>
          <cell r="C454" t="b">
            <v>1</v>
          </cell>
        </row>
        <row r="455">
          <cell r="A455" t="str">
            <v>A.2.3.6</v>
          </cell>
          <cell r="B455" t="str">
            <v>PAGO DE DÉFICIT DE INVERSIÓN EN SERVICIOS A LA POBLACION POBRE NO ASEGURADA VIGENCIA ANTERIOR (LEY 819 DE 2003)</v>
          </cell>
          <cell r="C455" t="b">
            <v>1</v>
          </cell>
        </row>
        <row r="456">
          <cell r="A456" t="str">
            <v>A.2.3.7</v>
          </cell>
          <cell r="B456" t="str">
            <v xml:space="preserve">PAGO DE DÉFICIT DE INVERSIÓN POR SERVICOS Y TECNOLOGIAS NO POS  R.S.  VIGENCIA ANTERIOR  </v>
          </cell>
          <cell r="C456" t="b">
            <v>1</v>
          </cell>
        </row>
        <row r="457">
          <cell r="A457" t="str">
            <v>A.2.3.9</v>
          </cell>
          <cell r="B457" t="str">
            <v>SUBSIDIO A LA OFERTA (ARTÍCULO 2 DE LA LEY 1797 DE 2016)</v>
          </cell>
          <cell r="C457" t="b">
            <v>1</v>
          </cell>
        </row>
        <row r="458">
          <cell r="A458" t="str">
            <v>A.2.4</v>
          </cell>
          <cell r="B458" t="str">
            <v>OTROS GASTOS EN SALUD</v>
          </cell>
          <cell r="C458" t="b">
            <v>0</v>
          </cell>
        </row>
        <row r="459">
          <cell r="A459" t="str">
            <v>A.2.4.1</v>
          </cell>
          <cell r="B459" t="str">
            <v>INVESTIGACIÓN EN SALUD</v>
          </cell>
          <cell r="C459" t="b">
            <v>1</v>
          </cell>
        </row>
        <row r="460">
          <cell r="A460" t="str">
            <v>A.2.4.13</v>
          </cell>
          <cell r="B460" t="str">
            <v>PROMOCIÓN SOCIAL</v>
          </cell>
          <cell r="C460" t="b">
            <v>0</v>
          </cell>
        </row>
        <row r="461">
          <cell r="A461" t="str">
            <v>A.2.4.13.1</v>
          </cell>
          <cell r="B461" t="str">
            <v>POBLACIÓN VICTIMA DEL DESPLAZAMIENTO FORZADO POR LA VIOLENCIA</v>
          </cell>
          <cell r="C461" t="b">
            <v>1</v>
          </cell>
        </row>
        <row r="462">
          <cell r="A462" t="str">
            <v>A.2.4.13.2</v>
          </cell>
          <cell r="B462" t="str">
            <v>ENTORNO FAMILIAR, CULTURAL Y SOCIAL</v>
          </cell>
          <cell r="C462" t="b">
            <v>1</v>
          </cell>
        </row>
        <row r="463">
          <cell r="A463" t="str">
            <v>A.2.4.13.3</v>
          </cell>
          <cell r="B463" t="str">
            <v>ETNIA, DISCAPACIDAD, GÉNERO, NIÑEZ, ADOLESCENCIA, PERSONAS MAYORES</v>
          </cell>
          <cell r="C463" t="b">
            <v>1</v>
          </cell>
        </row>
        <row r="464">
          <cell r="A464" t="str">
            <v>A.2.4.14</v>
          </cell>
          <cell r="B464" t="str">
            <v>OTROS GASTOS DE SALUD EN EMERGENCIAS Y DESASTRES</v>
          </cell>
          <cell r="C464" t="b">
            <v>1</v>
          </cell>
        </row>
        <row r="465">
          <cell r="A465" t="str">
            <v>A.2.4.15</v>
          </cell>
          <cell r="B465" t="str">
            <v>PROGRAMAS SANEAMIENTO FISCAL Y FINANCIERO EMPRESAS SOCIALES DEL ESTADO -ESE</v>
          </cell>
          <cell r="C465" t="b">
            <v>1</v>
          </cell>
        </row>
        <row r="466">
          <cell r="A466" t="str">
            <v>A.2.4.16</v>
          </cell>
          <cell r="B466" t="str">
            <v>ADQUISICIÓN DE EQUIPOS  PARA PRESTACIÓN DE SERVICIOS A POBLACIÓN AFECTADA A CAUSA DE COVID19</v>
          </cell>
          <cell r="C466" t="b">
            <v>1</v>
          </cell>
        </row>
        <row r="467">
          <cell r="A467" t="str">
            <v>A.2.4.17</v>
          </cell>
          <cell r="B467" t="str">
            <v>MEJORAMIENTO DE INFRAESTRUCTURA FISICA PARA  PRESTACIÓN SERVICIOS A POBLACIÓN AFECTADA POR COVID-19</v>
          </cell>
          <cell r="C467" t="b">
            <v>1</v>
          </cell>
        </row>
        <row r="468">
          <cell r="A468" t="str">
            <v>A.2.4.2</v>
          </cell>
          <cell r="B468" t="str">
            <v>PAGO PASIVO PRESTACIONAL</v>
          </cell>
          <cell r="C468" t="b">
            <v>1</v>
          </cell>
        </row>
        <row r="469">
          <cell r="A469" t="str">
            <v>A.2.4.3</v>
          </cell>
          <cell r="B469" t="str">
            <v>REORGANIZACIÓN DE REDES DE PRESTADORES DE SERVICIOS DE SALUD</v>
          </cell>
          <cell r="C469" t="b">
            <v>1</v>
          </cell>
        </row>
        <row r="470">
          <cell r="A470" t="str">
            <v>A.2.4.7</v>
          </cell>
          <cell r="B470" t="str">
            <v>PAGO DE OTRAS DEUDAS QUE NO CORRESPONDEN A CARTERA HOSPITALARIA O INFRAESTRUCTURA</v>
          </cell>
          <cell r="C470" t="b">
            <v>1</v>
          </cell>
        </row>
        <row r="471">
          <cell r="A471" t="str">
            <v>A.2.4.8</v>
          </cell>
          <cell r="B471" t="str">
            <v>INVERSIÓNES DIRECTAS EN LA RED PUBLICA SEGÚN PLAN BIENAL EN EQUIPOS Y DOTACIÓN</v>
          </cell>
          <cell r="C471" t="b">
            <v>1</v>
          </cell>
        </row>
        <row r="472">
          <cell r="A472" t="str">
            <v>A.2.4.9</v>
          </cell>
          <cell r="B472" t="str">
            <v>INVERSIONES DIRECTAS EN LA RED PUBLICA SEGÚN PLAN BIENAL EN INFRAESTRUCTURA</v>
          </cell>
          <cell r="C472" t="b">
            <v>1</v>
          </cell>
        </row>
        <row r="473">
          <cell r="A473" t="str">
            <v>A.3</v>
          </cell>
          <cell r="B473" t="str">
            <v>AGUA POTABLE Y SANEAMIENTO BÁSICO  (SIN INCLUIR PROYECTOS DE VIS)</v>
          </cell>
          <cell r="C473" t="b">
            <v>0</v>
          </cell>
        </row>
        <row r="474">
          <cell r="A474" t="str">
            <v>A.3.10</v>
          </cell>
          <cell r="B474" t="str">
            <v>SERVICIO DE ACUEDUCTO</v>
          </cell>
          <cell r="C474" t="b">
            <v>0</v>
          </cell>
        </row>
        <row r="475">
          <cell r="A475" t="str">
            <v>A.3.10.1</v>
          </cell>
          <cell r="B475" t="str">
            <v>ACUEDUCTO-CAPTACIÓN</v>
          </cell>
          <cell r="C475" t="b">
            <v>1</v>
          </cell>
        </row>
        <row r="476">
          <cell r="A476" t="str">
            <v>A.3.10.10</v>
          </cell>
          <cell r="B476" t="str">
            <v>ACUEDUCTO-PREINVERSIONES, ESTUDIOS</v>
          </cell>
          <cell r="C476" t="b">
            <v>1</v>
          </cell>
        </row>
        <row r="477">
          <cell r="A477" t="str">
            <v>A.3.10.11</v>
          </cell>
          <cell r="B477" t="str">
            <v>ACUEDUCTO-INTERVENTORÍA</v>
          </cell>
          <cell r="C477" t="b">
            <v>1</v>
          </cell>
        </row>
        <row r="478">
          <cell r="A478" t="str">
            <v>A.3.10.12</v>
          </cell>
          <cell r="B478" t="str">
            <v>ACUEDUCTO- FORMULACIÓN, IMPLEMENTACIÓN Y ACCIONES DE FORTALECIMIENTO PARA LA ADMINISTRACIÓN Y OPERACIÓN DE LOS SERVICIOS</v>
          </cell>
          <cell r="C478" t="b">
            <v>1</v>
          </cell>
        </row>
        <row r="479">
          <cell r="A479" t="str">
            <v>A.3.10.13</v>
          </cell>
          <cell r="B479" t="str">
            <v>ACUEDUCTO- SUBSIDIOS</v>
          </cell>
          <cell r="C479" t="b">
            <v>1</v>
          </cell>
        </row>
        <row r="480">
          <cell r="A480" t="str">
            <v>A.3.10.2</v>
          </cell>
          <cell r="B480" t="str">
            <v>ACUEDUCTO- ADUCCIÓN</v>
          </cell>
          <cell r="C480" t="b">
            <v>1</v>
          </cell>
        </row>
        <row r="481">
          <cell r="A481" t="str">
            <v>A.3.10.3</v>
          </cell>
          <cell r="B481" t="str">
            <v>ACUEDUCTO- ALMACENAMIENTO</v>
          </cell>
          <cell r="C481" t="b">
            <v>1</v>
          </cell>
        </row>
        <row r="482">
          <cell r="A482" t="str">
            <v>A.3.10.4</v>
          </cell>
          <cell r="B482" t="str">
            <v>ACUEDUCTO- TRATAMIENTO</v>
          </cell>
          <cell r="C482" t="b">
            <v>1</v>
          </cell>
        </row>
        <row r="483">
          <cell r="A483" t="str">
            <v>A.3.10.5</v>
          </cell>
          <cell r="B483" t="str">
            <v>ACUEDUCTO- CONDUCCIÓN</v>
          </cell>
          <cell r="C483" t="b">
            <v>1</v>
          </cell>
        </row>
        <row r="484">
          <cell r="A484" t="str">
            <v>A.3.10.6</v>
          </cell>
          <cell r="B484" t="str">
            <v>ACUEDUCTO- MACROMEDICIÓN</v>
          </cell>
          <cell r="C484" t="b">
            <v>1</v>
          </cell>
        </row>
        <row r="485">
          <cell r="A485" t="str">
            <v>A.3.10.7</v>
          </cell>
          <cell r="B485" t="str">
            <v>ACUEDUCTO-DISTRIBUCIÓN</v>
          </cell>
          <cell r="C485" t="b">
            <v>1</v>
          </cell>
        </row>
        <row r="486">
          <cell r="A486" t="str">
            <v>A.3.10.8</v>
          </cell>
          <cell r="B486" t="str">
            <v>ACUEDUCTO- MICROMEDICIÓN</v>
          </cell>
          <cell r="C486" t="b">
            <v>1</v>
          </cell>
        </row>
        <row r="487">
          <cell r="A487" t="str">
            <v>A.3.10.9</v>
          </cell>
          <cell r="B487" t="str">
            <v>ACUEDUCTO- INDICE DE AGUA NO CONTABILIZADA</v>
          </cell>
          <cell r="C487" t="b">
            <v>1</v>
          </cell>
        </row>
        <row r="488">
          <cell r="A488" t="str">
            <v>A.3.11</v>
          </cell>
          <cell r="B488" t="str">
            <v>SERVICIO DE ALCANTARILLADO</v>
          </cell>
          <cell r="C488" t="b">
            <v>0</v>
          </cell>
        </row>
        <row r="489">
          <cell r="A489" t="str">
            <v>A.3.11.1</v>
          </cell>
          <cell r="B489" t="str">
            <v>ALCANTARILLADO- RECOLECCIÓN</v>
          </cell>
          <cell r="C489" t="b">
            <v>1</v>
          </cell>
        </row>
        <row r="490">
          <cell r="A490" t="str">
            <v>A.3.11.2</v>
          </cell>
          <cell r="B490" t="str">
            <v>ALCANTARILLADO - TRANSPORTE</v>
          </cell>
          <cell r="C490" t="b">
            <v>1</v>
          </cell>
        </row>
        <row r="491">
          <cell r="A491" t="str">
            <v>A.3.11.3</v>
          </cell>
          <cell r="B491" t="str">
            <v>ALCANTARILLADO- TRATAMIENTO</v>
          </cell>
          <cell r="C491" t="b">
            <v>1</v>
          </cell>
        </row>
        <row r="492">
          <cell r="A492" t="str">
            <v>A.3.11.4</v>
          </cell>
          <cell r="B492" t="str">
            <v>ALCANTARILLADO- DESCARGA</v>
          </cell>
          <cell r="C492" t="b">
            <v>1</v>
          </cell>
        </row>
        <row r="493">
          <cell r="A493" t="str">
            <v>A.3.11.5</v>
          </cell>
          <cell r="B493" t="str">
            <v>ALCANTARILLADO-PREINVERSIONES, ESTUDIOS</v>
          </cell>
          <cell r="C493" t="b">
            <v>1</v>
          </cell>
        </row>
        <row r="494">
          <cell r="A494" t="str">
            <v>A.3.11.6</v>
          </cell>
          <cell r="B494" t="str">
            <v>ALCANTARILLADO-INTERVENTORÍA</v>
          </cell>
          <cell r="C494" t="b">
            <v>1</v>
          </cell>
        </row>
        <row r="495">
          <cell r="A495" t="str">
            <v>A.3.11.7</v>
          </cell>
          <cell r="B495" t="str">
            <v>ALCANTARILLADO- FORTALECIMIENTO INSTITUCIONAL</v>
          </cell>
          <cell r="C495" t="b">
            <v>1</v>
          </cell>
        </row>
        <row r="496">
          <cell r="A496" t="str">
            <v>A.3.11.8</v>
          </cell>
          <cell r="B496" t="str">
            <v>ALCANTARILLADO- SUBSIDIOS</v>
          </cell>
          <cell r="C496" t="b">
            <v>1</v>
          </cell>
        </row>
        <row r="497">
          <cell r="A497" t="str">
            <v>A.3.12</v>
          </cell>
          <cell r="B497" t="str">
            <v>SERVICIO DE ASEO</v>
          </cell>
          <cell r="C497" t="b">
            <v>0</v>
          </cell>
        </row>
        <row r="498">
          <cell r="A498" t="str">
            <v>A.3.12.1</v>
          </cell>
          <cell r="B498" t="str">
            <v>ASEO- PROYECTO DE TRATAMIENTO Y APROVECHAMIENTO DE RESIDUOS SOLIDOS</v>
          </cell>
          <cell r="C498" t="b">
            <v>1</v>
          </cell>
        </row>
        <row r="499">
          <cell r="A499" t="str">
            <v>A.3.12.2</v>
          </cell>
          <cell r="B499" t="str">
            <v>ASEO- MAQUINARIA Y EQUIPOS</v>
          </cell>
          <cell r="C499" t="b">
            <v>1</v>
          </cell>
        </row>
        <row r="500">
          <cell r="A500" t="str">
            <v>A.3.12.3</v>
          </cell>
          <cell r="B500" t="str">
            <v>ASEO- DISPOSICIÓN FINAL</v>
          </cell>
          <cell r="C500" t="b">
            <v>1</v>
          </cell>
        </row>
        <row r="501">
          <cell r="A501" t="str">
            <v>A.3.12.4</v>
          </cell>
          <cell r="B501" t="str">
            <v>ASEO- PREINVERSIÓN Y ESTUDIOS</v>
          </cell>
          <cell r="C501" t="b">
            <v>1</v>
          </cell>
        </row>
        <row r="502">
          <cell r="A502" t="str">
            <v>A.3.12.5</v>
          </cell>
          <cell r="B502" t="str">
            <v>ASEO-INTERVENTORÍA</v>
          </cell>
          <cell r="C502" t="b">
            <v>1</v>
          </cell>
        </row>
        <row r="503">
          <cell r="A503" t="str">
            <v>A.3.12.6</v>
          </cell>
          <cell r="B503" t="str">
            <v>ASEO-FORTALECIMIENTO INSTITUCIONAL</v>
          </cell>
          <cell r="C503" t="b">
            <v>1</v>
          </cell>
        </row>
        <row r="504">
          <cell r="A504" t="str">
            <v>A.3.12.7</v>
          </cell>
          <cell r="B504" t="str">
            <v>ASEO- SUBSIDIOS</v>
          </cell>
          <cell r="C504" t="b">
            <v>1</v>
          </cell>
        </row>
        <row r="505">
          <cell r="A505" t="str">
            <v>A.3.12.9</v>
          </cell>
          <cell r="B505" t="str">
            <v>ASEO - ARTÍCULOS DE BIOSEGURIDAD</v>
          </cell>
          <cell r="C505" t="b">
            <v>1</v>
          </cell>
        </row>
        <row r="506">
          <cell r="A506" t="str">
            <v>A.3.13</v>
          </cell>
          <cell r="B506" t="str">
            <v>TRANSFERENCIA PDA INVERSIÓN</v>
          </cell>
          <cell r="C506" t="b">
            <v>1</v>
          </cell>
        </row>
        <row r="507">
          <cell r="A507" t="str">
            <v>A.3.15</v>
          </cell>
          <cell r="B507" t="str">
            <v>PAGO PASIVOS LABORALES</v>
          </cell>
          <cell r="C507" t="b">
            <v>1</v>
          </cell>
        </row>
        <row r="508">
          <cell r="A508" t="str">
            <v>A.3.17</v>
          </cell>
          <cell r="B508" t="str">
            <v>PAGO DE DÉFICIT DE INVERSIÓN EN AGUA POTABLE Y SANEAMIENTO BÁSICO</v>
          </cell>
          <cell r="C508" t="b">
            <v>1</v>
          </cell>
        </row>
        <row r="509">
          <cell r="A509" t="str">
            <v>A.3.18</v>
          </cell>
          <cell r="B509" t="str">
            <v>PAGO PARCIAL O TOTAL DE LAS FACTURAS DE LOS SERVICIOS PUBLICOS DE ACUEDUCTO, ALCANTARILLADO Y/O ASEO</v>
          </cell>
          <cell r="C509" t="b">
            <v>1</v>
          </cell>
        </row>
        <row r="510">
          <cell r="A510" t="str">
            <v>A.3.19</v>
          </cell>
          <cell r="B510" t="str">
            <v xml:space="preserve">ACUEDUCTO - SOLUCIONES ALTERNATIVAS DE ACCESO A AGUA </v>
          </cell>
          <cell r="C510" t="b">
            <v>1</v>
          </cell>
        </row>
        <row r="511">
          <cell r="A511" t="str">
            <v>A.4</v>
          </cell>
          <cell r="B511" t="str">
            <v>DEPORTE Y RECREACIÓN</v>
          </cell>
          <cell r="C511" t="b">
            <v>0</v>
          </cell>
        </row>
        <row r="512">
          <cell r="A512" t="str">
            <v>A.4.1</v>
          </cell>
          <cell r="B512" t="str">
            <v>FOMENTO, DESARROLLO Y PRÁCTICA DEL DEPORTE, LA RECREACIÓN Y EL APROVECHAMIENTO DEL TIEMPO LIBRE</v>
          </cell>
          <cell r="C512" t="b">
            <v>1</v>
          </cell>
        </row>
        <row r="513">
          <cell r="A513" t="str">
            <v>A.4.2</v>
          </cell>
          <cell r="B513" t="str">
            <v>CONSTRUCCIÓN, MANTENIMIENTO Y/O ADECUACIÓN DE LOS ESCENARIOS DEPORTIVOS Y RECREATIVOS</v>
          </cell>
          <cell r="C513" t="b">
            <v>1</v>
          </cell>
        </row>
        <row r="514">
          <cell r="A514" t="str">
            <v>A.4.3</v>
          </cell>
          <cell r="B514" t="str">
            <v>DOTACIÓN DE ESCENARIOS DEPORTIVOS E IMPLEMENTOS PARA LA PRACTICA DEL DEPORTE</v>
          </cell>
          <cell r="C514" t="b">
            <v>1</v>
          </cell>
        </row>
        <row r="515">
          <cell r="A515" t="str">
            <v>A.4.4</v>
          </cell>
          <cell r="B515" t="str">
            <v>PREINVERSIÓN EN INFRAESTRUCTURA</v>
          </cell>
          <cell r="C515" t="b">
            <v>1</v>
          </cell>
        </row>
        <row r="516">
          <cell r="A516" t="str">
            <v>A.4.5</v>
          </cell>
          <cell r="B516" t="str">
            <v>PAGO DE INSTRUCTORES CONTRATADOS PARA LA PRÁCTICA DEL DEPORTE Y LA RECREACIÓN</v>
          </cell>
          <cell r="C516" t="b">
            <v>1</v>
          </cell>
        </row>
        <row r="517">
          <cell r="A517" t="str">
            <v>A.4.8</v>
          </cell>
          <cell r="B517" t="str">
            <v>PAGO DE DÉFICIT DE INVERSIÓN EN DEPORTE Y RECREACIÓN</v>
          </cell>
          <cell r="C517" t="b">
            <v>1</v>
          </cell>
        </row>
        <row r="518">
          <cell r="A518" t="str">
            <v>A.5</v>
          </cell>
          <cell r="B518" t="str">
            <v>CULTURA</v>
          </cell>
          <cell r="C518" t="b">
            <v>0</v>
          </cell>
        </row>
        <row r="519">
          <cell r="A519" t="str">
            <v>A.5.1</v>
          </cell>
          <cell r="B519" t="str">
            <v>FOMENTO, APOYO Y DIFUSIÓN DE EVENTOS Y EXPRESIONES ARTÍSTICAS Y CULTURALES</v>
          </cell>
          <cell r="C519" t="b">
            <v>1</v>
          </cell>
        </row>
        <row r="520">
          <cell r="A520" t="str">
            <v>A.5.12</v>
          </cell>
          <cell r="B520" t="str">
            <v>SEGURIDAD SOCIAL DEL CREADOR Y GESTOR CULTURAL</v>
          </cell>
          <cell r="C520" t="b">
            <v>1</v>
          </cell>
        </row>
        <row r="521">
          <cell r="A521" t="str">
            <v>A.5.13</v>
          </cell>
          <cell r="B521" t="str">
            <v>PAGO DE DÉFICIT DE INVERSIÓN EN CULTURA</v>
          </cell>
          <cell r="C521" t="b">
            <v>1</v>
          </cell>
        </row>
        <row r="522">
          <cell r="A522" t="str">
            <v>A.5.2</v>
          </cell>
          <cell r="B522" t="str">
            <v>FORMACIÓN, CAPACITACIÓN E INVESTIGACIÓN ARTÍSTICA Y CULTURAL</v>
          </cell>
          <cell r="C522" t="b">
            <v>1</v>
          </cell>
        </row>
        <row r="523">
          <cell r="A523" t="str">
            <v>A.5.3</v>
          </cell>
          <cell r="B523" t="str">
            <v xml:space="preserve">PROTECCIÓN DEL PATRIMONIO CULTURAL </v>
          </cell>
          <cell r="C523" t="b">
            <v>1</v>
          </cell>
        </row>
        <row r="524">
          <cell r="A524" t="str">
            <v>A.5.4</v>
          </cell>
          <cell r="B524" t="str">
            <v>PREINVERSIÓN EN INFRAESTRUCTURA</v>
          </cell>
          <cell r="C524" t="b">
            <v>1</v>
          </cell>
        </row>
        <row r="525">
          <cell r="A525" t="str">
            <v>A.5.5</v>
          </cell>
          <cell r="B525" t="str">
            <v>CONSTRUCCIÓN, MANTENIMIENTO Y ADECUACIÓN DE LA INFRAESTRUCTURA ARTÍSTICA Y CULTURAL</v>
          </cell>
          <cell r="C525" t="b">
            <v>0</v>
          </cell>
        </row>
        <row r="526">
          <cell r="A526" t="str">
            <v>A.5.5.1</v>
          </cell>
          <cell r="B526" t="str">
            <v>CONSTRUCCIÓN Y ADECUACIÓN DE LA INFRAESTRUCTURA ARTÍSTICA Y CULTURAL</v>
          </cell>
          <cell r="C526" t="b">
            <v>1</v>
          </cell>
        </row>
        <row r="527">
          <cell r="A527" t="str">
            <v>A.5.5.2</v>
          </cell>
          <cell r="B527" t="str">
            <v>MANTENIMIENTO DE LA INFRAESTRUCTURA ARTISTICA Y CULTURAL</v>
          </cell>
          <cell r="C527" t="b">
            <v>1</v>
          </cell>
        </row>
        <row r="528">
          <cell r="A528" t="str">
            <v>A.5.6</v>
          </cell>
          <cell r="B528" t="str">
            <v>MANTENIMIENTO Y DOTACIÓN DE BIBLIOTECAS</v>
          </cell>
          <cell r="C528" t="b">
            <v>0</v>
          </cell>
        </row>
        <row r="529">
          <cell r="A529" t="str">
            <v>A.5.6.1</v>
          </cell>
          <cell r="B529" t="str">
            <v>DOTACIÓN DE BIBLIOTECAS</v>
          </cell>
          <cell r="C529" t="b">
            <v>1</v>
          </cell>
        </row>
        <row r="530">
          <cell r="A530" t="str">
            <v>A.5.6.2</v>
          </cell>
          <cell r="B530" t="str">
            <v>MANTENIMIENTO DE BIBLIOTECAS</v>
          </cell>
          <cell r="C530" t="b">
            <v>1</v>
          </cell>
        </row>
        <row r="531">
          <cell r="A531" t="str">
            <v>A.5.6.3</v>
          </cell>
          <cell r="B531" t="str">
            <v>SERVICIO PÚBLICO BIBLIOTECARIO</v>
          </cell>
          <cell r="C531" t="b">
            <v>1</v>
          </cell>
        </row>
        <row r="532">
          <cell r="A532" t="str">
            <v>A.5.7</v>
          </cell>
          <cell r="B532" t="str">
            <v xml:space="preserve">DOTACIÓN DE LA INFRAESTRUCTURA ARTÍSTICA Y CULTURAL  </v>
          </cell>
          <cell r="C532" t="b">
            <v>1</v>
          </cell>
        </row>
        <row r="533">
          <cell r="A533" t="str">
            <v>A.5.8</v>
          </cell>
          <cell r="B533" t="str">
            <v xml:space="preserve">PAGO DE INSTRUCTORES CONTRATADOS PARA LAS BANDAS MUSICALES </v>
          </cell>
          <cell r="C533" t="b">
            <v>1</v>
          </cell>
        </row>
        <row r="534">
          <cell r="A534" t="str">
            <v>A.5.9</v>
          </cell>
          <cell r="B534" t="str">
            <v>PAGO DE INSTRUCTORES Y BIBLIOTECÓLOGOS CONTRATADOS PARA LA EJECUCIÓN DE PROGRAMAS Y PROYECTOS ARTÍSTICOS Y CULTURALES</v>
          </cell>
          <cell r="C534" t="b">
            <v>1</v>
          </cell>
        </row>
        <row r="535">
          <cell r="A535" t="str">
            <v>A.6</v>
          </cell>
          <cell r="B535" t="str">
            <v>SERVICIOS PÚBLICOS DIFERENTES A ACUEDUCTO ALCANTARILLADO Y ASEO (SIN INCLUIR PROYECTOS DE VIVIENDA DE INTERÉS SOCIAL)</v>
          </cell>
          <cell r="C535" t="b">
            <v>0</v>
          </cell>
        </row>
        <row r="536">
          <cell r="A536" t="str">
            <v>A.6.1</v>
          </cell>
          <cell r="B536" t="str">
            <v>SUBSIDIOS PARA USUARIOS DE MENORES INGRESOS - FONDO DE SOLIDARIDAD Y REDISTRIBUCIÓN DEL INGRESO</v>
          </cell>
          <cell r="C536" t="b">
            <v>1</v>
          </cell>
        </row>
        <row r="537">
          <cell r="A537" t="str">
            <v>A.6.12</v>
          </cell>
          <cell r="B537" t="str">
            <v>PAGO DE DÉFICIT DE INVERSIÓN EN SERVICIOS PÚBLICOS</v>
          </cell>
          <cell r="C537" t="b">
            <v>1</v>
          </cell>
        </row>
        <row r="538">
          <cell r="A538" t="str">
            <v>A.6.2</v>
          </cell>
          <cell r="B538" t="str">
            <v xml:space="preserve">MANTENIMIENTO Y EXPANSIÓN DEL SERVICIO DE ALUMBRADO PÚBLICO </v>
          </cell>
          <cell r="C538" t="b">
            <v>0</v>
          </cell>
        </row>
        <row r="539">
          <cell r="A539" t="str">
            <v>A.6.2.1</v>
          </cell>
          <cell r="B539" t="str">
            <v>EXPANSIÓN DEL SERVICIO DE ALUMBRADO PÚBLICO</v>
          </cell>
          <cell r="C539" t="b">
            <v>1</v>
          </cell>
        </row>
        <row r="540">
          <cell r="A540" t="str">
            <v>A.6.2.2</v>
          </cell>
          <cell r="B540" t="str">
            <v>MANTENIMIENTO DEL SERVICIO DE ALUMBRADO PÚBLICO</v>
          </cell>
          <cell r="C540" t="b">
            <v>1</v>
          </cell>
        </row>
        <row r="541">
          <cell r="A541" t="str">
            <v>A.6.3</v>
          </cell>
          <cell r="B541" t="str">
            <v>PAGO DE CONVENIOS O CONTRATOS DE SUMINISTRO DE ENERGÍA ELÉCTRICA PARA EL SERVICIO DE ALUMBRADO PÚBLICO O PARA EL MANTENIMIENTO Y EXPANSIÓN DEL SERVICIO DE ALUMBRADO PÚBLICO</v>
          </cell>
          <cell r="C541" t="b">
            <v>1</v>
          </cell>
        </row>
        <row r="542">
          <cell r="A542" t="str">
            <v>A.6.4</v>
          </cell>
          <cell r="B542" t="str">
            <v>PREINVERSIÓN EN INFRAESTRUCTURA</v>
          </cell>
          <cell r="C542" t="b">
            <v>1</v>
          </cell>
        </row>
        <row r="543">
          <cell r="A543" t="str">
            <v>A.6.5</v>
          </cell>
          <cell r="B543" t="str">
            <v>CONSTRUCCIÓN, ADECUACIÓN Y MANTENIMIENTO DE INFRAESTRUCTURA DE SERVICIOS PÚBLICOS</v>
          </cell>
          <cell r="C543" t="b">
            <v>1</v>
          </cell>
        </row>
        <row r="544">
          <cell r="A544" t="str">
            <v>A.6.6</v>
          </cell>
          <cell r="B544" t="str">
            <v>OBRAS DE ELECTRIFICACIÓN RURAL</v>
          </cell>
          <cell r="C544" t="b">
            <v>1</v>
          </cell>
        </row>
        <row r="545">
          <cell r="A545" t="str">
            <v>A.6.7</v>
          </cell>
          <cell r="B545" t="str">
            <v>DISTRIBUCIÓN DE GAS COMBUSTIBLE</v>
          </cell>
          <cell r="C545" t="b">
            <v>1</v>
          </cell>
        </row>
        <row r="546">
          <cell r="A546" t="str">
            <v>A.6.8</v>
          </cell>
          <cell r="B546" t="str">
            <v>TELEFONÍA PUBLICA CONMUTADA</v>
          </cell>
          <cell r="C546" t="b">
            <v>1</v>
          </cell>
        </row>
        <row r="547">
          <cell r="A547" t="str">
            <v>A.6.9</v>
          </cell>
          <cell r="B547" t="str">
            <v>TELEFONÍA LOCAL MÓVIL EN EL SECTOR RURAL</v>
          </cell>
          <cell r="C547" t="b">
            <v>1</v>
          </cell>
        </row>
        <row r="548">
          <cell r="A548" t="str">
            <v>A.7</v>
          </cell>
          <cell r="B548" t="str">
            <v>VIVIENDA</v>
          </cell>
          <cell r="C548" t="b">
            <v>0</v>
          </cell>
        </row>
        <row r="549">
          <cell r="A549" t="str">
            <v>A.7.1</v>
          </cell>
          <cell r="B549" t="str">
            <v>SUBSIDIOS PARA ADQUISICIÓN DE VIVIENDA DE INTERÉS SOCIAL</v>
          </cell>
          <cell r="C549" t="b">
            <v>1</v>
          </cell>
        </row>
        <row r="550">
          <cell r="A550" t="str">
            <v>A.7.11</v>
          </cell>
          <cell r="B550" t="str">
            <v>PAGO DE DÉFICIT DE INVERSIÓN EN VIVIENDA</v>
          </cell>
          <cell r="C550" t="b">
            <v>1</v>
          </cell>
        </row>
        <row r="551">
          <cell r="A551" t="str">
            <v>A.7.2</v>
          </cell>
          <cell r="B551" t="str">
            <v>SUBSIDIOS PARA MEJORAMIENTO DE VIVIENDA DE INTERÉS SOCIAL</v>
          </cell>
          <cell r="C551" t="b">
            <v>1</v>
          </cell>
        </row>
        <row r="552">
          <cell r="A552" t="str">
            <v>A.7.3</v>
          </cell>
          <cell r="B552" t="str">
            <v>PLANES Y PROYECTOS DE MEJORAMIENTO DE VIVIENDA Y SANEAMIENTO BÁSICO</v>
          </cell>
          <cell r="C552" t="b">
            <v>1</v>
          </cell>
        </row>
        <row r="553">
          <cell r="A553" t="str">
            <v>A.7.4</v>
          </cell>
          <cell r="B553" t="str">
            <v>PLANES Y PROYECTOS DE CONSTRUCCIÓN DE VIVIENDA EN SITIO PROPIO</v>
          </cell>
          <cell r="C553" t="b">
            <v>1</v>
          </cell>
        </row>
        <row r="554">
          <cell r="A554" t="str">
            <v>A.7.5</v>
          </cell>
          <cell r="B554" t="str">
            <v>PLANES Y PROYECTOS PARA LA ADQUISICIÓN Y/O CONSTRUCCIÓN DE VIVIENDA</v>
          </cell>
          <cell r="C554" t="b">
            <v>1</v>
          </cell>
        </row>
        <row r="555">
          <cell r="A555" t="str">
            <v>A.7.6</v>
          </cell>
          <cell r="B555" t="str">
            <v>SUBSIDIOS PARA REUBICACIÓN DE VIVIENDAS ASENTADAS EN ZONAS ALTO RIESGO</v>
          </cell>
          <cell r="C555" t="b">
            <v>1</v>
          </cell>
        </row>
        <row r="556">
          <cell r="A556" t="str">
            <v>A.7.7</v>
          </cell>
          <cell r="B556" t="str">
            <v>PROYECTOS DE TITULACIÓN Y LEGALIZACIÓN DE PREDIOS</v>
          </cell>
          <cell r="C556" t="b">
            <v>1</v>
          </cell>
        </row>
        <row r="557">
          <cell r="A557" t="str">
            <v>A.7.8</v>
          </cell>
          <cell r="B557" t="str">
            <v>PREINVERSIÓN EN INFRAESTRUCTURA</v>
          </cell>
          <cell r="C557" t="b">
            <v>1</v>
          </cell>
        </row>
        <row r="558">
          <cell r="A558" t="str">
            <v>A.8</v>
          </cell>
          <cell r="B558" t="str">
            <v>AGROPECUARIO</v>
          </cell>
          <cell r="C558" t="b">
            <v>0</v>
          </cell>
        </row>
        <row r="559">
          <cell r="A559" t="str">
            <v>A.8.1</v>
          </cell>
          <cell r="B559" t="str">
            <v>PREINVERSIÓN EN INFRAESTRUCTURA</v>
          </cell>
          <cell r="C559" t="b">
            <v>1</v>
          </cell>
        </row>
        <row r="560">
          <cell r="A560" t="str">
            <v>A.8.11</v>
          </cell>
          <cell r="B560" t="str">
            <v>PAGO DE DÉFICIT DE INVERSIÓN EN DESARROLLO AGROPECUARIO</v>
          </cell>
          <cell r="C560" t="b">
            <v>1</v>
          </cell>
        </row>
        <row r="561">
          <cell r="A561" t="str">
            <v>A.8.12</v>
          </cell>
          <cell r="B561" t="str">
            <v>PROMOCION DE PROYECTOS PRODUCTIVOS  DE DESARROLLO RURAL BAJO EN CARBONO</v>
          </cell>
          <cell r="C561" t="b">
            <v>1</v>
          </cell>
        </row>
        <row r="562">
          <cell r="A562" t="str">
            <v>A.8.2</v>
          </cell>
          <cell r="B562" t="str">
            <v>MONTAJE, DOTACIÓN Y MANTENIMIENTO DE GRANJAS EXPERIMENTALES</v>
          </cell>
          <cell r="C562" t="b">
            <v>1</v>
          </cell>
        </row>
        <row r="563">
          <cell r="A563" t="str">
            <v>A.8.3</v>
          </cell>
          <cell r="B563" t="str">
            <v>PROYECTOS DE CONSTRUCCIÓN Y MANTENIMIENTO DE DISTRITOS DE RIEGO Y ADECUACIÓN DE TIERRAS</v>
          </cell>
          <cell r="C563" t="b">
            <v>0</v>
          </cell>
        </row>
        <row r="564">
          <cell r="A564" t="str">
            <v>A.8.3.1</v>
          </cell>
          <cell r="B564" t="str">
            <v>PROYECTOS DE CONSTRUCCIÓN DE DISTRITOS DE RIEGO Y ADECUACIÓN DE TIERRAS</v>
          </cell>
          <cell r="C564" t="b">
            <v>1</v>
          </cell>
        </row>
        <row r="565">
          <cell r="A565" t="str">
            <v>A.8.3.2</v>
          </cell>
          <cell r="B565" t="str">
            <v>PROYECTOS DE MANTENIMIENTO DE DISTRITOS DE RIEGO Y ADECUACIÓN DE TIERRAS</v>
          </cell>
          <cell r="C565" t="b">
            <v>1</v>
          </cell>
        </row>
        <row r="566">
          <cell r="A566" t="str">
            <v>A.8.3.3</v>
          </cell>
          <cell r="B566" t="str">
            <v>OBRAS DE REHABILITACIÓN, COMPLEMENTACIÓN, AMPLIACIÓN Y/O MODERNIZACIÓN DE DISTRITOS DE ADECUCACIÓN DE TIERRAS</v>
          </cell>
          <cell r="C566" t="b">
            <v>1</v>
          </cell>
        </row>
        <row r="567">
          <cell r="A567" t="str">
            <v>A.8.4</v>
          </cell>
          <cell r="B567" t="str">
            <v>PROMOCIÓN DE ALIANZAS, ASOCIACIONES U OTRAS FORMAS ASOCIATIVAS DE PRODUCTORES</v>
          </cell>
          <cell r="C567" t="b">
            <v>1</v>
          </cell>
        </row>
        <row r="568">
          <cell r="A568" t="str">
            <v>A.8.5</v>
          </cell>
          <cell r="B568" t="str">
            <v>PROGRAMAS Y PROYECTOS DE ASISTENCIA TÉCNICA DIRECTA RURAL</v>
          </cell>
          <cell r="C568" t="b">
            <v>1</v>
          </cell>
        </row>
        <row r="569">
          <cell r="A569" t="str">
            <v>A.8.6</v>
          </cell>
          <cell r="B569" t="str">
            <v>PAGO DEL PERSONAL TÉCNICO VINCULADO A LA PRESTACIÓN DEL SERVICIO DE ASISTENCIA TÉCNICA DIRECTA RURAL</v>
          </cell>
          <cell r="C569" t="b">
            <v>1</v>
          </cell>
        </row>
        <row r="570">
          <cell r="A570" t="str">
            <v>A.8.7</v>
          </cell>
          <cell r="B570" t="str">
            <v>CONTRATOS CELEBRADOS CON  ENTIDADES PRESTADORAS DEL SERVICIO DE ASISTENCIA TÉCNICA DIRECTA RURAL</v>
          </cell>
          <cell r="C570" t="b">
            <v>1</v>
          </cell>
        </row>
        <row r="571">
          <cell r="A571" t="str">
            <v>A.8.8</v>
          </cell>
          <cell r="B571" t="str">
            <v xml:space="preserve">DESARROLLO DE PROGRAMAS Y PROYECTOS PRODUCTIVOS EN EL MARCO DEL PLAN AGROPECUARIO </v>
          </cell>
          <cell r="C571" t="b">
            <v>1</v>
          </cell>
        </row>
        <row r="572">
          <cell r="A572" t="str">
            <v>A.9</v>
          </cell>
          <cell r="B572" t="str">
            <v>TRANSPORTE</v>
          </cell>
          <cell r="C572" t="b">
            <v>0</v>
          </cell>
        </row>
        <row r="573">
          <cell r="A573" t="str">
            <v>A.9.1</v>
          </cell>
          <cell r="B573" t="str">
            <v xml:space="preserve">CONSTRUCCIÓN DE VÍAS </v>
          </cell>
          <cell r="C573" t="b">
            <v>1</v>
          </cell>
        </row>
        <row r="574">
          <cell r="A574" t="str">
            <v>A.9.10</v>
          </cell>
          <cell r="B574" t="str">
            <v>ESTUDIOS Y PREINVERSIÓN EN INFRAESTRUCTURA</v>
          </cell>
          <cell r="C574" t="b">
            <v>1</v>
          </cell>
        </row>
        <row r="575">
          <cell r="A575" t="str">
            <v>A.9.11</v>
          </cell>
          <cell r="B575" t="str">
            <v>COMPRA DE MAQUINARIA Y EQUIPO</v>
          </cell>
          <cell r="C575" t="b">
            <v>1</v>
          </cell>
        </row>
        <row r="576">
          <cell r="A576" t="str">
            <v>A.9.12</v>
          </cell>
          <cell r="B576" t="str">
            <v>INTERVENTORIA DE PROYECTOS DE CONSTRUCCIÓN Y MANTENIMIENTO DE INFRAESTRUCTURA DE TRANSPORTE</v>
          </cell>
          <cell r="C576" t="b">
            <v>1</v>
          </cell>
        </row>
        <row r="577">
          <cell r="A577" t="str">
            <v>A.9.15</v>
          </cell>
          <cell r="B577" t="str">
            <v>SISTEMAS DE TRANSPORTE MASIVO</v>
          </cell>
          <cell r="C577" t="b">
            <v>1</v>
          </cell>
        </row>
        <row r="578">
          <cell r="A578" t="str">
            <v>A.9.16</v>
          </cell>
          <cell r="B578" t="str">
            <v>PLANES DE TRÁNSITO, EDUCACIÓN, DOTACIÓN DE EQUIPOS Y SEGURIDAD VIAL</v>
          </cell>
          <cell r="C578" t="b">
            <v>1</v>
          </cell>
        </row>
        <row r="579">
          <cell r="A579" t="str">
            <v>A.9.17</v>
          </cell>
          <cell r="B579" t="str">
            <v>INFRAESTRUCTURA PARA TRANSPORTE NO MOTORIZADO (REDES PEATONALES Y CICLORUTAS)</v>
          </cell>
          <cell r="C579" t="b">
            <v>1</v>
          </cell>
        </row>
        <row r="580">
          <cell r="A580" t="str">
            <v>A.9.18</v>
          </cell>
          <cell r="B580" t="str">
            <v>PAGO DE DÉFICIT DE INVERSIÓN EN TRANSPORTE</v>
          </cell>
          <cell r="C580" t="b">
            <v>1</v>
          </cell>
        </row>
        <row r="581">
          <cell r="A581" t="str">
            <v>A.9.2</v>
          </cell>
          <cell r="B581" t="str">
            <v>MEJORAMIENTO DE VÍAS</v>
          </cell>
          <cell r="C581" t="b">
            <v>1</v>
          </cell>
        </row>
        <row r="582">
          <cell r="A582" t="str">
            <v>A.9.3</v>
          </cell>
          <cell r="B582" t="str">
            <v>REHABILITACIÓN DE VÍAS</v>
          </cell>
          <cell r="C582" t="b">
            <v>1</v>
          </cell>
        </row>
        <row r="583">
          <cell r="A583" t="str">
            <v>A.9.4</v>
          </cell>
          <cell r="B583" t="str">
            <v>MANTENIMIENTO RUTINARIO DE VÍAS</v>
          </cell>
          <cell r="C583" t="b">
            <v>1</v>
          </cell>
        </row>
        <row r="584">
          <cell r="A584" t="str">
            <v>A.9.5</v>
          </cell>
          <cell r="B584" t="str">
            <v>MANTENIMIENTO PERIÓDICO DE VÍAS</v>
          </cell>
          <cell r="C584" t="b">
            <v>1</v>
          </cell>
        </row>
        <row r="585">
          <cell r="A585" t="str">
            <v>A.9.6</v>
          </cell>
          <cell r="B585" t="str">
            <v>CONSTRUCCIÓN DE INSTALACIONES PORTUARIAS, FLUVIALES Y MARÍTIMAS</v>
          </cell>
          <cell r="C585" t="b">
            <v>1</v>
          </cell>
        </row>
        <row r="586">
          <cell r="A586" t="str">
            <v>A.9.7</v>
          </cell>
          <cell r="B586" t="str">
            <v>MANTENIMIENTO DE INSTALACIONES PORTUARIAS, FLUVIALES Y MARÍTIMAS</v>
          </cell>
          <cell r="C586" t="b">
            <v>1</v>
          </cell>
        </row>
        <row r="587">
          <cell r="A587" t="str">
            <v>A.9.8</v>
          </cell>
          <cell r="B587" t="str">
            <v>CONSTRUCCIÓN DE TERMINALES DE TRANSPORTE Y AEROPUERTOS</v>
          </cell>
          <cell r="C587" t="b">
            <v>1</v>
          </cell>
        </row>
        <row r="588">
          <cell r="A588" t="str">
            <v>A.9.9</v>
          </cell>
          <cell r="B588" t="str">
            <v>MEJORAMIENTO Y MANTENIMIENTO DE TERMINALES DE TRANSPORTE Y AEROPUERTOS</v>
          </cell>
          <cell r="C588" t="b">
            <v>1</v>
          </cell>
        </row>
        <row r="589">
          <cell r="A589" t="str">
            <v>VAL</v>
          </cell>
          <cell r="B589" t="str">
            <v>CIFRA CONTROL</v>
          </cell>
          <cell r="C589" t="b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 Ing 2020 - 2029"/>
      <sheetName val="Proy Ing 2020 - 2029 (2)"/>
      <sheetName val="ReProy Ing 2020 - 2029"/>
      <sheetName val="GRAFICA INGRESOS 2020"/>
      <sheetName val="INGRESOS DEST ESPEC"/>
      <sheetName val="RELACION GF - ICLD "/>
      <sheetName val="BANCOS"/>
      <sheetName val="ENTES DE CONTROL"/>
      <sheetName val="Asamblea Departamental"/>
      <sheetName val="Contraloria Departamental"/>
      <sheetName val="G FUNCIONAMIENTO"/>
      <sheetName val="NOMINA SALUD"/>
      <sheetName val="NOMINA EDUCACION"/>
      <sheetName val="Hoja1"/>
      <sheetName val="SUPERAVIT PRIMARIO"/>
      <sheetName val="PLAN FINANCIERO"/>
      <sheetName val="Comentario nomina Asamblea"/>
    </sheetNames>
    <sheetDataSet>
      <sheetData sheetId="0"/>
      <sheetData sheetId="1"/>
      <sheetData sheetId="2">
        <row r="6">
          <cell r="O6">
            <v>170000000</v>
          </cell>
        </row>
      </sheetData>
      <sheetData sheetId="3"/>
      <sheetData sheetId="4"/>
      <sheetData sheetId="5"/>
      <sheetData sheetId="6"/>
      <sheetData sheetId="7">
        <row r="5">
          <cell r="C5">
            <v>828000</v>
          </cell>
        </row>
      </sheetData>
      <sheetData sheetId="8">
        <row r="38">
          <cell r="F38">
            <v>2943324634</v>
          </cell>
        </row>
      </sheetData>
      <sheetData sheetId="9">
        <row r="24">
          <cell r="E24">
            <v>4430692650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S 2022"/>
      <sheetName val="DIMENSIONES "/>
      <sheetName val="LINEA OPERATIVA"/>
      <sheetName val="LINEAS OPERATIVAS"/>
      <sheetName val="FUENTE FINANCIACIÓN"/>
      <sheetName val="FUENTES FINANCIACION"/>
    </sheetNames>
    <sheetDataSet>
      <sheetData sheetId="0"/>
      <sheetData sheetId="1"/>
      <sheetData sheetId="2"/>
      <sheetData sheetId="3"/>
      <sheetData sheetId="4">
        <row r="2">
          <cell r="B2" t="str">
            <v>1. Recursos Provenientes del Sistema General de Participaciones (SGP), los estimará el MSPS a cada Entidad Territorial conforme  a la Ley 715 de 2001</v>
          </cell>
        </row>
        <row r="3">
          <cell r="B3" t="str">
            <v>2. Transferencias en salud del Ministerio de Salud y Protección Social (MSPS)</v>
          </cell>
        </row>
        <row r="4">
          <cell r="B4" t="str">
            <v>3. Rentas cedidas</v>
          </cell>
        </row>
        <row r="5">
          <cell r="B5" t="str">
            <v>4. Recursos del Esfuerzo Propio Territorial</v>
          </cell>
        </row>
        <row r="6">
          <cell r="B6" t="str">
            <v>5. Recursos de las Cajas de Compensación Familiar</v>
          </cell>
        </row>
        <row r="7">
          <cell r="B7" t="str">
            <v>6. FOSYGA (% destinado a Entidad Territorial)</v>
          </cell>
        </row>
        <row r="8">
          <cell r="B8" t="str">
            <v>7. Otros Recursos departamentales y/o distritales</v>
          </cell>
        </row>
      </sheetData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"/>
      <sheetName val="SECTORES"/>
      <sheetName val="Hoja1"/>
      <sheetName val="PRESUPUESTO 2022"/>
      <sheetName val="LIQUIDACION INVERSION Y FUNCI"/>
      <sheetName val="LIQUIDACION INVERSION Y FUN (2)"/>
      <sheetName val="PRESUPUESTO 2022 (2)"/>
      <sheetName val="POAI 2022"/>
      <sheetName val="POAI"/>
      <sheetName val="DECRETO LIQUIDACION"/>
      <sheetName val="POAI (2)"/>
      <sheetName val="INGRESOS"/>
      <sheetName val="FIRMAS"/>
      <sheetName val="CONTROL"/>
    </sheetNames>
    <sheetDataSet>
      <sheetData sheetId="0" refreshError="1"/>
      <sheetData sheetId="1">
        <row r="2">
          <cell r="A2" t="str">
            <v>4</v>
          </cell>
          <cell r="B2" t="str">
            <v>INFORMACION ESTADISTICA</v>
          </cell>
        </row>
        <row r="3">
          <cell r="A3">
            <v>12</v>
          </cell>
          <cell r="B3" t="str">
            <v>JUSTICIA Y DEL DERECHO</v>
          </cell>
        </row>
        <row r="4">
          <cell r="A4">
            <v>17</v>
          </cell>
          <cell r="B4" t="str">
            <v>AGRICULTURA Y DESARROLLO RURAL</v>
          </cell>
        </row>
        <row r="5">
          <cell r="A5">
            <v>19</v>
          </cell>
          <cell r="B5" t="str">
            <v>SALUD Y PROTECCION SOCIAL</v>
          </cell>
        </row>
        <row r="6">
          <cell r="A6">
            <v>21</v>
          </cell>
          <cell r="B6" t="str">
            <v>MINAS Y ENERGIA</v>
          </cell>
        </row>
        <row r="7">
          <cell r="A7">
            <v>22</v>
          </cell>
          <cell r="B7" t="str">
            <v>EDUCACION</v>
          </cell>
        </row>
        <row r="8">
          <cell r="A8">
            <v>23</v>
          </cell>
          <cell r="B8" t="str">
            <v>TECNOLOGIAS DE LA INFORMACION Y LAS COMUNICACIONES</v>
          </cell>
        </row>
        <row r="9">
          <cell r="A9">
            <v>24</v>
          </cell>
          <cell r="B9" t="str">
            <v>TRANSPORTE</v>
          </cell>
        </row>
        <row r="10">
          <cell r="A10">
            <v>32</v>
          </cell>
          <cell r="B10" t="str">
            <v>AMBIENTE Y DESARROLLO SOSTENIBLE</v>
          </cell>
        </row>
        <row r="11">
          <cell r="A11">
            <v>33</v>
          </cell>
          <cell r="B11" t="str">
            <v>CULTURA</v>
          </cell>
        </row>
        <row r="12">
          <cell r="A12">
            <v>35</v>
          </cell>
          <cell r="B12" t="str">
            <v>COMERCIO, INDUSTRIA Y TURISMO</v>
          </cell>
        </row>
        <row r="13">
          <cell r="A13">
            <v>36</v>
          </cell>
          <cell r="B13" t="str">
            <v>TRABAJO</v>
          </cell>
        </row>
        <row r="14">
          <cell r="A14">
            <v>39</v>
          </cell>
          <cell r="B14" t="str">
            <v>CIENCIA, TECNOLOGIA E INNOVACION</v>
          </cell>
        </row>
        <row r="15">
          <cell r="A15">
            <v>40</v>
          </cell>
          <cell r="B15" t="str">
            <v>VIVIENDA, CIUDAD Y TERRITORIO</v>
          </cell>
        </row>
        <row r="16">
          <cell r="A16">
            <v>41</v>
          </cell>
          <cell r="B16" t="str">
            <v>INCLUSION SOCIAL Y RECONCILIACION</v>
          </cell>
        </row>
        <row r="17">
          <cell r="A17">
            <v>43</v>
          </cell>
          <cell r="B17" t="str">
            <v>DEPORTE Y RECREACION</v>
          </cell>
        </row>
        <row r="18">
          <cell r="A18">
            <v>45</v>
          </cell>
          <cell r="B18" t="str">
            <v>GOBIERNO TERRITORIAL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>
        <row r="3">
          <cell r="B3">
            <v>1</v>
          </cell>
          <cell r="C3" t="str">
            <v>LUCILA MARIA MORELOS PAEZ</v>
          </cell>
          <cell r="D3" t="str">
            <v>X</v>
          </cell>
          <cell r="F3" t="str">
            <v>Secretaria de Educación</v>
          </cell>
          <cell r="G3" t="str">
            <v>Educación</v>
          </cell>
        </row>
        <row r="4">
          <cell r="B4">
            <v>2</v>
          </cell>
          <cell r="C4" t="str">
            <v>JULIAN ROBERTO DAVIS ROBINSON</v>
          </cell>
          <cell r="F4" t="str">
            <v>Secretario de Salud</v>
          </cell>
          <cell r="G4" t="str">
            <v>Salud</v>
          </cell>
        </row>
        <row r="5">
          <cell r="B5">
            <v>3</v>
          </cell>
          <cell r="C5" t="str">
            <v>MARIA PAOLA VELEZ SOSA</v>
          </cell>
          <cell r="D5" t="str">
            <v>X</v>
          </cell>
          <cell r="F5" t="str">
            <v>Secretaria de Servicios Públicos y Ambiente</v>
          </cell>
          <cell r="G5" t="str">
            <v>Servicios Públicos y Ambiente</v>
          </cell>
        </row>
        <row r="6">
          <cell r="B6">
            <v>4</v>
          </cell>
          <cell r="C6" t="str">
            <v>ALBERTO CARLOS OLIVARES TAYLOR</v>
          </cell>
          <cell r="F6" t="str">
            <v>Secretario de Deporte</v>
          </cell>
          <cell r="G6" t="str">
            <v>Deporte</v>
          </cell>
        </row>
        <row r="7">
          <cell r="B7">
            <v>5</v>
          </cell>
          <cell r="C7" t="str">
            <v>LUIS TELESFORD CHOW</v>
          </cell>
          <cell r="F7" t="str">
            <v>Secretario de Cultura</v>
          </cell>
          <cell r="G7" t="str">
            <v>Cultura</v>
          </cell>
        </row>
        <row r="8">
          <cell r="B8">
            <v>6</v>
          </cell>
          <cell r="C8" t="str">
            <v>ABEL ARCHBOLD JOSEPH</v>
          </cell>
          <cell r="F8" t="str">
            <v xml:space="preserve">Secretario de Infraestructura </v>
          </cell>
          <cell r="G8" t="str">
            <v xml:space="preserve">Infraestructura </v>
          </cell>
        </row>
        <row r="9">
          <cell r="B9">
            <v>7</v>
          </cell>
          <cell r="C9" t="str">
            <v>RITA VICTORIA AMADOR SALGUEDO</v>
          </cell>
          <cell r="D9" t="str">
            <v>X</v>
          </cell>
          <cell r="F9" t="str">
            <v>Secretaria General</v>
          </cell>
          <cell r="G9" t="str">
            <v>General</v>
          </cell>
        </row>
        <row r="10">
          <cell r="B10">
            <v>8</v>
          </cell>
          <cell r="C10" t="str">
            <v>KAYAN HOWARD SANCHEZ</v>
          </cell>
          <cell r="F10" t="str">
            <v xml:space="preserve">Secretario de Gobierno </v>
          </cell>
          <cell r="G10" t="str">
            <v xml:space="preserve">Gobierno </v>
          </cell>
        </row>
        <row r="11">
          <cell r="B11">
            <v>9</v>
          </cell>
          <cell r="C11" t="str">
            <v>NIDIA ANGELICA HERNANDEZ VASQUEZ</v>
          </cell>
          <cell r="D11" t="str">
            <v>X</v>
          </cell>
          <cell r="F11" t="str">
            <v xml:space="preserve">Secretaria de Planeación </v>
          </cell>
          <cell r="G11" t="str">
            <v xml:space="preserve">Planeación </v>
          </cell>
        </row>
        <row r="12">
          <cell r="B12">
            <v>10</v>
          </cell>
          <cell r="C12" t="str">
            <v>CARLOS ARTURO FONTALVO</v>
          </cell>
          <cell r="F12" t="str">
            <v xml:space="preserve">Secretario de Desarrollo Social </v>
          </cell>
          <cell r="G12" t="str">
            <v xml:space="preserve">Desarrollo Social </v>
          </cell>
        </row>
        <row r="13">
          <cell r="B13">
            <v>11</v>
          </cell>
          <cell r="C13" t="str">
            <v>JONATHAN TAYLOR DIAZ</v>
          </cell>
          <cell r="F13" t="str">
            <v>Secretario de Turismo</v>
          </cell>
          <cell r="G13" t="str">
            <v>Turismo</v>
          </cell>
        </row>
        <row r="14">
          <cell r="B14">
            <v>12</v>
          </cell>
          <cell r="C14" t="str">
            <v>RANDY MANUEL HENRY</v>
          </cell>
          <cell r="F14" t="str">
            <v xml:space="preserve">Secretario de Agricultura y Pesca </v>
          </cell>
          <cell r="G14" t="str">
            <v xml:space="preserve">Agricultura y Pesca </v>
          </cell>
        </row>
        <row r="15">
          <cell r="B15">
            <v>13</v>
          </cell>
          <cell r="C15" t="str">
            <v>LUIS FERNANDO VILORIA HOWARD</v>
          </cell>
          <cell r="F15" t="str">
            <v>Secretario de Hacienda</v>
          </cell>
          <cell r="G15" t="str">
            <v>Hacienda</v>
          </cell>
        </row>
        <row r="16">
          <cell r="B16">
            <v>14</v>
          </cell>
          <cell r="C16" t="str">
            <v>LUIS TORRES JAMES</v>
          </cell>
          <cell r="F16" t="str">
            <v>Secretario de Movilidad</v>
          </cell>
          <cell r="G16" t="str">
            <v>Movilidad</v>
          </cell>
        </row>
        <row r="17">
          <cell r="B17">
            <v>15</v>
          </cell>
          <cell r="C17" t="str">
            <v>DIANA PATRICIA GARZON RODRIGUEZ</v>
          </cell>
          <cell r="D17" t="str">
            <v>X</v>
          </cell>
          <cell r="F17" t="str">
            <v>Asesora Jurídica</v>
          </cell>
          <cell r="G17" t="str">
            <v>Oficina Asesora Jurídica</v>
          </cell>
        </row>
        <row r="18">
          <cell r="B18">
            <v>16</v>
          </cell>
          <cell r="C18" t="str">
            <v>JACQUELIN BLANCO YEPES</v>
          </cell>
          <cell r="D18" t="str">
            <v>X</v>
          </cell>
          <cell r="F18" t="str">
            <v>Secretaria Privada</v>
          </cell>
          <cell r="G18" t="str">
            <v>Privada</v>
          </cell>
        </row>
        <row r="19">
          <cell r="B19">
            <v>17</v>
          </cell>
          <cell r="C19" t="str">
            <v>KAYAN HOWARD SANCHEZ</v>
          </cell>
          <cell r="F19" t="str">
            <v>Secretario de TIC</v>
          </cell>
          <cell r="G19" t="str">
            <v>Prensa</v>
          </cell>
        </row>
        <row r="20">
          <cell r="B20">
            <v>18</v>
          </cell>
          <cell r="C20" t="str">
            <v>OSBALDO MADARRIAGA ARCHBOLD</v>
          </cell>
          <cell r="D20" t="str">
            <v>X</v>
          </cell>
          <cell r="F20" t="str">
            <v>Director de la OCCRE</v>
          </cell>
          <cell r="G20" t="str">
            <v>OCCRE</v>
          </cell>
        </row>
        <row r="21">
          <cell r="B21">
            <v>19</v>
          </cell>
          <cell r="C21" t="str">
            <v>LUIS FERNANDO VILORIA HOWARD</v>
          </cell>
          <cell r="E21" t="str">
            <v>X</v>
          </cell>
          <cell r="F21" t="str">
            <v>Gobernador (E)</v>
          </cell>
          <cell r="G21" t="str">
            <v>Despacho del Gobernador</v>
          </cell>
        </row>
      </sheetData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CION GF - ICLD "/>
      <sheetName val="Fuentes y Usos desagregado"/>
      <sheetName val="SGP"/>
      <sheetName val="OTROS RECURSOS"/>
      <sheetName val="RECURSOS DE BALANCE"/>
    </sheetNames>
    <sheetDataSet>
      <sheetData sheetId="0">
        <row r="7">
          <cell r="D7">
            <v>305845681632</v>
          </cell>
        </row>
        <row r="31">
          <cell r="D31">
            <v>96799505000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ES"/>
      <sheetName val="EJES"/>
      <sheetName val="Hoja5"/>
      <sheetName val="TD GASTO"/>
      <sheetName val="DISTRIBUCION DE GASTO"/>
      <sheetName val="Gráfico1"/>
      <sheetName val="Gráfico2"/>
      <sheetName val="PLURIANUAL"/>
      <sheetName val="Gráfico3"/>
      <sheetName val="Gráfico 4"/>
      <sheetName val="TD"/>
      <sheetName val="PLURIANUAL TABLA"/>
      <sheetName val="PLURIANUAL BD"/>
      <sheetName val="PROYECCION ICLD"/>
      <sheetName val="PROYECCION ICDE"/>
      <sheetName val="Gráfico5"/>
      <sheetName val="TTur y CIPT"/>
      <sheetName val="Hoja1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S 2022"/>
      <sheetName val="DIMENSIONES "/>
      <sheetName val="LINEA OPERATIVA"/>
      <sheetName val="LINEAS OPERATIVAS"/>
      <sheetName val="FUENTE FINANCIACIÓN"/>
      <sheetName val="FUENTES FINANCIACION"/>
    </sheetNames>
    <sheetDataSet>
      <sheetData sheetId="0" refreshError="1"/>
      <sheetData sheetId="1" refreshError="1"/>
      <sheetData sheetId="2">
        <row r="2">
          <cell r="B2" t="str">
            <v>Promoción de la salud</v>
          </cell>
        </row>
        <row r="3">
          <cell r="B3" t="str">
            <v>Gestión de riesgo en salud</v>
          </cell>
        </row>
        <row r="4">
          <cell r="B4" t="str">
            <v>Gestión de la salud pública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Control Recursos"/>
      <sheetName val="RECURSOS"/>
      <sheetName val="Liquidacion Presupuesto 2018"/>
      <sheetName val="POAI x Sector"/>
      <sheetName val="RELACION GF - ICLD "/>
      <sheetName val="POAI 2018_FINAL (2)"/>
      <sheetName val="INGRESOS PPT"/>
      <sheetName val="ICLD (AJUSTADO)"/>
      <sheetName val="POAI 2018_FINAL"/>
      <sheetName val="Entes de Control"/>
      <sheetName val="RESUMEN SGP"/>
    </sheetNames>
    <sheetDataSet>
      <sheetData sheetId="0"/>
      <sheetData sheetId="1"/>
      <sheetData sheetId="2">
        <row r="7">
          <cell r="A7">
            <v>2</v>
          </cell>
          <cell r="B7" t="str">
            <v>RECURSOS DE TABACO PARA DEPORTE</v>
          </cell>
        </row>
        <row r="8">
          <cell r="A8">
            <v>9</v>
          </cell>
          <cell r="B8" t="str">
            <v>SOBRETASA DEPORTIVA</v>
          </cell>
        </row>
        <row r="9">
          <cell r="A9">
            <v>11</v>
          </cell>
          <cell r="B9" t="str">
            <v>ESTAMPILLA PRO BIENESTAR ADULTO MAYOR</v>
          </cell>
        </row>
        <row r="10">
          <cell r="A10">
            <v>12</v>
          </cell>
          <cell r="B10" t="str">
            <v>ESTAMPILLA PRO CULTURA</v>
          </cell>
        </row>
        <row r="11">
          <cell r="A11">
            <v>15</v>
          </cell>
          <cell r="B11" t="str">
            <v>IMPUESTO ALUMBRADO PUBLICO</v>
          </cell>
        </row>
        <row r="12">
          <cell r="A12">
            <v>16</v>
          </cell>
          <cell r="B12" t="str">
            <v>IMPUESTO ALUMBRADO PUBLICO SSF</v>
          </cell>
        </row>
        <row r="13">
          <cell r="A13">
            <v>20</v>
          </cell>
          <cell r="B13" t="str">
            <v>INGRESOS CORRIENTES DE LIBRE DESTINACION</v>
          </cell>
        </row>
        <row r="14">
          <cell r="A14">
            <v>21</v>
          </cell>
          <cell r="B14" t="str">
            <v>MULTAS SIMIT</v>
          </cell>
        </row>
        <row r="15">
          <cell r="A15">
            <v>23</v>
          </cell>
          <cell r="B15" t="str">
            <v>BONOS PENSIONALES - FONPET SSF</v>
          </cell>
        </row>
        <row r="16">
          <cell r="A16">
            <v>24</v>
          </cell>
          <cell r="B16" t="str">
            <v>IVA TELEFONIA CELULAR - CULTURA</v>
          </cell>
        </row>
        <row r="17">
          <cell r="A17">
            <v>250</v>
          </cell>
          <cell r="B17" t="str">
            <v>SGP -EDUCACION - PRESTACION CSF</v>
          </cell>
        </row>
        <row r="18">
          <cell r="A18">
            <v>252</v>
          </cell>
          <cell r="B18" t="str">
            <v>SGP-EDUCACION-PRESTACION CSF (RB)</v>
          </cell>
        </row>
        <row r="19">
          <cell r="A19">
            <v>260</v>
          </cell>
          <cell r="B19" t="str">
            <v>SGP -EDUCACION - PRESTACION SSF</v>
          </cell>
        </row>
        <row r="20">
          <cell r="A20">
            <v>270</v>
          </cell>
          <cell r="B20" t="str">
            <v>SGP - CANCELACION DE PRESTACIONES SOCIALES</v>
          </cell>
        </row>
        <row r="21">
          <cell r="A21">
            <v>272</v>
          </cell>
          <cell r="B21" t="str">
            <v>SGP-Educacion- Cancelacion Prest.Social (RB)</v>
          </cell>
        </row>
        <row r="22">
          <cell r="A22">
            <v>291</v>
          </cell>
          <cell r="B22" t="str">
            <v>ESFUERZO PROPIO TERRITORIAL REGIMEN SUBSIDIADO SSF</v>
          </cell>
        </row>
        <row r="23">
          <cell r="A23">
            <v>290</v>
          </cell>
          <cell r="B23" t="str">
            <v>RENTAS CEDIDAS PRESTACION</v>
          </cell>
        </row>
        <row r="24">
          <cell r="A24">
            <v>300</v>
          </cell>
          <cell r="B24" t="str">
            <v>SGP - SALUD - OFERTA CSF</v>
          </cell>
        </row>
        <row r="25">
          <cell r="A25">
            <v>320</v>
          </cell>
          <cell r="B25" t="str">
            <v>SGP - SALUD PUBLICA</v>
          </cell>
        </row>
        <row r="26">
          <cell r="A26">
            <v>35</v>
          </cell>
          <cell r="B26" t="str">
            <v>CAMPAÑA ANDTIBUBERCULOSA Y CONTROL TBC</v>
          </cell>
        </row>
        <row r="27">
          <cell r="A27">
            <v>36</v>
          </cell>
          <cell r="B27" t="str">
            <v>CONTROL LEPRA</v>
          </cell>
        </row>
        <row r="28">
          <cell r="A28">
            <v>38</v>
          </cell>
          <cell r="B28" t="str">
            <v>EXCEDENTES FONPET SECTOR SALUD - SSF (DEP Y MUN)</v>
          </cell>
        </row>
        <row r="29">
          <cell r="A29">
            <v>42</v>
          </cell>
          <cell r="B29" t="str">
            <v>CONTRIBUCION DE SEGURIDAD - FODESEC</v>
          </cell>
        </row>
        <row r="30">
          <cell r="A30">
            <v>52</v>
          </cell>
          <cell r="B30" t="str">
            <v>FONDO SUBSIDIO SOBRETASA A LA GASOLINA</v>
          </cell>
        </row>
        <row r="31">
          <cell r="A31">
            <v>59</v>
          </cell>
          <cell r="B31" t="str">
            <v>IVA TELEFONIA CELULAR - DEPORTE</v>
          </cell>
        </row>
        <row r="32">
          <cell r="A32">
            <v>65</v>
          </cell>
          <cell r="B32" t="str">
            <v>ACPM REASIGNADO ACUERDO DE REESTRUCTURACION</v>
          </cell>
        </row>
        <row r="33">
          <cell r="A33">
            <v>74</v>
          </cell>
          <cell r="B33" t="str">
            <v>SOBRETASA BOMBERIL</v>
          </cell>
        </row>
        <row r="34">
          <cell r="A34">
            <v>75</v>
          </cell>
          <cell r="B34" t="str">
            <v>MULTAS OCCRE</v>
          </cell>
        </row>
        <row r="35">
          <cell r="A35">
            <v>760</v>
          </cell>
          <cell r="B35" t="str">
            <v>SGP PROPOSITOS GENERALES (AGUA POT -  SAN BASICO) DEPARTAMENTO</v>
          </cell>
        </row>
        <row r="36">
          <cell r="A36">
            <v>761</v>
          </cell>
          <cell r="B36" t="str">
            <v>SGP PROPOSITOS GENERALES (AGUA POT -  SAN BASICO) MUNICIPIO</v>
          </cell>
        </row>
        <row r="37">
          <cell r="A37">
            <v>762</v>
          </cell>
          <cell r="B37" t="str">
            <v>SGP PROPOSITOS GENERALES (AGUA POT -  SAN BASICO) MUNICIPIO - RB</v>
          </cell>
        </row>
        <row r="38">
          <cell r="A38">
            <v>769</v>
          </cell>
          <cell r="B38" t="str">
            <v>SGP PP-GEN RENTAS ADMIN MUNICIPIOS DESCERTIFICADOS</v>
          </cell>
        </row>
        <row r="39">
          <cell r="A39">
            <v>770</v>
          </cell>
          <cell r="B39" t="str">
            <v>SGP PROPOSITOS GENERALES (CULTURA)</v>
          </cell>
        </row>
        <row r="40">
          <cell r="A40">
            <v>780</v>
          </cell>
          <cell r="B40" t="str">
            <v>SGP PROPOSITOS GENERALES (DEPORTE)</v>
          </cell>
        </row>
        <row r="41">
          <cell r="A41">
            <v>790</v>
          </cell>
          <cell r="B41" t="str">
            <v>SGP PROPOSITOS GENERALES (OTROS SECTORES)</v>
          </cell>
        </row>
        <row r="42">
          <cell r="A42">
            <v>800</v>
          </cell>
          <cell r="B42" t="str">
            <v>SGP ALIMENTACION ESCOLAR</v>
          </cell>
        </row>
        <row r="43">
          <cell r="A43">
            <v>81</v>
          </cell>
          <cell r="B43" t="str">
            <v>TRANSFERENCIAS SECTOR ELECTRICO LEY 99/93</v>
          </cell>
        </row>
        <row r="44">
          <cell r="A44">
            <v>830</v>
          </cell>
          <cell r="B44" t="str">
            <v>SGP REGIMEN SUBSIDIADO CONTINUIDAD</v>
          </cell>
        </row>
        <row r="45">
          <cell r="A45">
            <v>850</v>
          </cell>
          <cell r="B45" t="str">
            <v>FOSYGA</v>
          </cell>
        </row>
        <row r="46">
          <cell r="A46">
            <v>93</v>
          </cell>
          <cell r="B46" t="str">
            <v>CONVENIO MINISTERIO DE CULTURA</v>
          </cell>
        </row>
        <row r="47">
          <cell r="A47">
            <v>96</v>
          </cell>
          <cell r="B47" t="str">
            <v>CONVENIO MIN TRANSPORTE</v>
          </cell>
        </row>
        <row r="48">
          <cell r="A48">
            <v>99</v>
          </cell>
          <cell r="B48" t="str">
            <v>RECURSO PESCA</v>
          </cell>
        </row>
        <row r="49">
          <cell r="A49">
            <v>333</v>
          </cell>
          <cell r="B49" t="str">
            <v>DESAHORRO FONPET - PENSIONES</v>
          </cell>
        </row>
        <row r="50">
          <cell r="A50">
            <v>335</v>
          </cell>
          <cell r="B50" t="str">
            <v>CONVENIO FINDETER</v>
          </cell>
        </row>
        <row r="51">
          <cell r="A51">
            <v>403</v>
          </cell>
          <cell r="B51" t="str">
            <v>OTROS SERVICIOS - DISPOSICION FINAL</v>
          </cell>
        </row>
        <row r="52">
          <cell r="A52">
            <v>508</v>
          </cell>
          <cell r="B52" t="str">
            <v>INFRAESTRUCTURA PUBLICA TURISTICA</v>
          </cell>
        </row>
        <row r="53">
          <cell r="A53">
            <v>540</v>
          </cell>
          <cell r="B53" t="str">
            <v>DNE/SAE - DIRECCION NACIONAL DE ESTUPEFACIENTES</v>
          </cell>
        </row>
        <row r="54">
          <cell r="A54">
            <v>541</v>
          </cell>
          <cell r="B54" t="str">
            <v>SGP - INFANCIA Y ADOLESCENCIA</v>
          </cell>
        </row>
        <row r="55">
          <cell r="A55">
            <v>546</v>
          </cell>
          <cell r="B55" t="str">
            <v>TRANSFERENCIAS NACIONALES DE SALUD PUBLICA</v>
          </cell>
        </row>
        <row r="56">
          <cell r="A56">
            <v>559</v>
          </cell>
          <cell r="B56" t="str">
            <v>AGENCIA NACIONAL DE SEGURIDAD VIAL</v>
          </cell>
        </row>
        <row r="57">
          <cell r="A57">
            <v>571</v>
          </cell>
          <cell r="B57" t="str">
            <v>EXCEDENTES DE EDDAS SA ESP</v>
          </cell>
        </row>
        <row r="58">
          <cell r="A58">
            <v>575</v>
          </cell>
          <cell r="B58" t="str">
            <v>CONVENIO 9677/2015 -FNRD-FIDUPREVISORA-GOBERNACION</v>
          </cell>
        </row>
        <row r="59">
          <cell r="A59">
            <v>806</v>
          </cell>
          <cell r="B59" t="str">
            <v>CONVENIO MIN EDUCACION - ALIMENTACION ESCOLAR</v>
          </cell>
        </row>
        <row r="60">
          <cell r="A60">
            <v>607</v>
          </cell>
          <cell r="B60" t="str">
            <v>CONVENIO PHILLIP MORRIS - SSF</v>
          </cell>
        </row>
        <row r="61">
          <cell r="A61">
            <v>609</v>
          </cell>
          <cell r="B61" t="str">
            <v>CONVENIO COLDEPORTES</v>
          </cell>
        </row>
        <row r="62">
          <cell r="A62">
            <v>640</v>
          </cell>
          <cell r="B62" t="str">
            <v>REGALIAS - ESCALONAMIENTO DEL CARBON</v>
          </cell>
        </row>
        <row r="63">
          <cell r="A63">
            <v>653</v>
          </cell>
          <cell r="B63" t="str">
            <v>CONVENIO CANCILLERIA</v>
          </cell>
        </row>
        <row r="64">
          <cell r="A64">
            <v>660</v>
          </cell>
          <cell r="B64" t="str">
            <v>INVIAS</v>
          </cell>
        </row>
        <row r="65">
          <cell r="A65">
            <v>980</v>
          </cell>
          <cell r="B65" t="str">
            <v>SGP EDUCACION - CALIDAD EDUCATIVA (CSF)</v>
          </cell>
        </row>
        <row r="66">
          <cell r="A66">
            <v>981</v>
          </cell>
          <cell r="B66" t="str">
            <v>SGP EDUCACION - CALIDAD GRATUIDAD (SSF)</v>
          </cell>
        </row>
        <row r="67">
          <cell r="A67">
            <v>982</v>
          </cell>
          <cell r="B67" t="str">
            <v>SGP EDUCACION - CALIDAD EDUCATIVA (RB)</v>
          </cell>
        </row>
        <row r="68">
          <cell r="A68">
            <v>6001</v>
          </cell>
          <cell r="B68" t="str">
            <v>SGR  FDR - VIG ACTUAL</v>
          </cell>
        </row>
        <row r="69">
          <cell r="A69">
            <v>6003</v>
          </cell>
          <cell r="B69" t="str">
            <v>SGR  FDR - DISP INI COMPROM</v>
          </cell>
        </row>
        <row r="70">
          <cell r="A70">
            <v>6012</v>
          </cell>
          <cell r="B70" t="str">
            <v>SGR FORTALECIMIENTO SPYOCAD - DISP INI SIN COMPROM</v>
          </cell>
        </row>
        <row r="71">
          <cell r="A71">
            <v>6013</v>
          </cell>
          <cell r="B71" t="str">
            <v>SGR FORTALECIMIENTO SPYOCAD - DISP INI COMPROM</v>
          </cell>
        </row>
        <row r="72">
          <cell r="A72">
            <v>6022</v>
          </cell>
          <cell r="B72" t="str">
            <v>SGR FORTALECIMIENTO SMSCE - DISP INI SIN COMPROM</v>
          </cell>
        </row>
        <row r="73">
          <cell r="A73">
            <v>6031</v>
          </cell>
          <cell r="B73" t="str">
            <v>SGR FCR 60%  - VIG ACTUAL</v>
          </cell>
        </row>
        <row r="74">
          <cell r="A74">
            <v>6032</v>
          </cell>
          <cell r="B74" t="str">
            <v>SGR FCR 60%  - DISP INI SIN COMPROM</v>
          </cell>
        </row>
        <row r="75">
          <cell r="A75">
            <v>6033</v>
          </cell>
          <cell r="B75" t="str">
            <v>SGR FCR 60%  - DISP INI COMPROM</v>
          </cell>
        </row>
        <row r="76">
          <cell r="A76">
            <v>6041</v>
          </cell>
          <cell r="B76" t="str">
            <v>SGR FCR 40%  - VIG ACTUAL</v>
          </cell>
        </row>
        <row r="77">
          <cell r="A77">
            <v>6042</v>
          </cell>
          <cell r="B77" t="str">
            <v>SGR FCR 40%  - DISP INI SIN COMPROM</v>
          </cell>
        </row>
        <row r="78">
          <cell r="A78">
            <v>6043</v>
          </cell>
          <cell r="B78" t="str">
            <v>SGR FCR 40%  - DISP INI COMPROM</v>
          </cell>
        </row>
        <row r="79">
          <cell r="A79">
            <v>6072</v>
          </cell>
          <cell r="B79" t="str">
            <v>SGR ASIGNACIONES DIRECTAS - DISP INI SIN COMPROM</v>
          </cell>
        </row>
        <row r="80">
          <cell r="A80">
            <v>22</v>
          </cell>
          <cell r="B80" t="str">
            <v>****  BUSCAR NOMBRE DEL RECURSO ****</v>
          </cell>
        </row>
        <row r="81">
          <cell r="A81">
            <v>572</v>
          </cell>
          <cell r="B81" t="str">
            <v>****  BUSCAR NOMBRE DEL RECURSO ****</v>
          </cell>
        </row>
        <row r="82">
          <cell r="A82">
            <v>515</v>
          </cell>
          <cell r="B82" t="str">
            <v>****  BUSCAR NOMBRE DEL RECURSO ****</v>
          </cell>
        </row>
        <row r="83">
          <cell r="A83">
            <v>579</v>
          </cell>
          <cell r="B83" t="str">
            <v>****  BUSCAR NOMBRE DEL RECURSO ****</v>
          </cell>
        </row>
        <row r="84">
          <cell r="A84">
            <v>543</v>
          </cell>
          <cell r="B84" t="str">
            <v>****  BUSCAR NOMBRE DEL RECURSO ****</v>
          </cell>
        </row>
        <row r="85">
          <cell r="A85">
            <v>543</v>
          </cell>
          <cell r="B85" t="str">
            <v>****  BUSCAR NOMBRE DEL RECURSO ****</v>
          </cell>
        </row>
        <row r="86">
          <cell r="A86">
            <v>554</v>
          </cell>
          <cell r="B86" t="str">
            <v>****  BUSCAR NOMBRE DEL RECURSO ****</v>
          </cell>
        </row>
        <row r="87">
          <cell r="A87">
            <v>544</v>
          </cell>
          <cell r="B87" t="str">
            <v>****  BUSCAR NOMBRE DEL RECURSO ****</v>
          </cell>
        </row>
        <row r="88">
          <cell r="A88">
            <v>41</v>
          </cell>
          <cell r="B88" t="str">
            <v>****  BUSCAR NOMBRE DEL RECURSO ****</v>
          </cell>
        </row>
        <row r="89">
          <cell r="A89">
            <v>568</v>
          </cell>
          <cell r="B89" t="str">
            <v>****  BUSCAR NOMBRE DEL RECURSO ****</v>
          </cell>
        </row>
        <row r="90">
          <cell r="A90">
            <v>580</v>
          </cell>
          <cell r="B90" t="str">
            <v>****  BUSCAR NOMBRE DEL RECURSO ****</v>
          </cell>
        </row>
        <row r="91">
          <cell r="A91">
            <v>6052</v>
          </cell>
          <cell r="B91" t="str">
            <v>****  BUSCAR NOMBRE DEL RECURSO ****</v>
          </cell>
        </row>
        <row r="92">
          <cell r="A92">
            <v>6073</v>
          </cell>
          <cell r="B92" t="str">
            <v>SGR ASIGNACIONES DIRECTAS - DISP INI COMPROM</v>
          </cell>
        </row>
      </sheetData>
      <sheetData sheetId="3">
        <row r="208">
          <cell r="N208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D POAI"/>
      <sheetName val="PRESUPUESTO GASTOS"/>
      <sheetName val="PRESUPUESTO GASTOS (2)"/>
      <sheetName val="PRESUPUESTO INGRESOS"/>
      <sheetName val="LIQUIDACION"/>
      <sheetName val="TD POAI (2)"/>
      <sheetName val="BASE DE DATOS"/>
      <sheetName val="RECURSOS"/>
      <sheetName val="FIRMAS"/>
      <sheetName val="Proyecto de Ordenanza Presup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TURA"/>
      <sheetName val="CONSULTA"/>
      <sheetName val="FORMATO"/>
      <sheetName val="PRESUPUESTO"/>
      <sheetName val="PLAN DE ACCION"/>
      <sheetName val="PRESUPUESTO (2)"/>
      <sheetName val="REPORTE DETALLADO (2)"/>
      <sheetName val="REPORTE DETALLADO"/>
      <sheetName val="PAC"/>
      <sheetName val="BPINS UEJEC"/>
      <sheetName val="PASA A PCT"/>
      <sheetName val="Hoja3"/>
      <sheetName val="RECURSOS EQIV"/>
      <sheetName val="FORMATO (2)"/>
      <sheetName val="RECURSO"/>
      <sheetName val="AFORO"/>
      <sheetName val="PRESUPUESTO (actividad)"/>
      <sheetName val="PRESUPUESTO (ccpet)"/>
      <sheetName val="REPORTE PROYECTO RECURSO OBJETO"/>
      <sheetName val="REPORTE EDUC"/>
      <sheetName val="REPORTE LIQUIDACION"/>
      <sheetName val="RECIBIDOS"/>
      <sheetName val="SECRETARIA"/>
      <sheetName val="CCPET"/>
      <sheetName val="CPC"/>
      <sheetName val="PROGRAMA"/>
      <sheetName val="GASTO"/>
      <sheetName val="PROYECTO"/>
      <sheetName val="SECTOR"/>
      <sheetName val="PRODUCTO"/>
      <sheetName val="POLITICA"/>
      <sheetName val="FORMATO (BASE)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A1" t="str">
            <v xml:space="preserve">201900188005 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3" displayName="Tabla3" ref="A1:X38" totalsRowShown="0" headerRowDxfId="26" dataDxfId="24" headerRowBorderDxfId="25">
  <autoFilter ref="A1:X38" xr:uid="{00000000-0009-0000-0100-000001000000}"/>
  <tableColumns count="24">
    <tableColumn id="2" xr3:uid="{00000000-0010-0000-0000-000002000000}" name="RESPONSABLE" dataDxfId="23"/>
    <tableColumn id="6" xr3:uid="{00000000-0010-0000-0000-000006000000}" name="APUESTA" dataDxfId="22"/>
    <tableColumn id="1" xr3:uid="{00000000-0010-0000-0000-000001000000}" name="EJE" dataDxfId="21"/>
    <tableColumn id="7" xr3:uid="{00000000-0010-0000-0000-000007000000}" name="PROGRAMA" dataDxfId="20"/>
    <tableColumn id="4" xr3:uid="{00000000-0010-0000-0000-000004000000}" name="BPIN DEL PROYECTO" dataDxfId="19"/>
    <tableColumn id="14" xr3:uid="{00000000-0010-0000-0000-00000E000000}" name="NOMBRE DEL_x000a_ PROYECTO" dataDxfId="18"/>
    <tableColumn id="8" xr3:uid="{00000000-0010-0000-0000-000008000000}" name="ACTIVIDAD PROYECTO" dataDxfId="17"/>
    <tableColumn id="5" xr3:uid="{00000000-0010-0000-0000-000005000000}" name="META DE PRODUCTO PDD" dataDxfId="16"/>
    <tableColumn id="3" xr3:uid="{00000000-0010-0000-0000-000003000000}" name=" INDICADOR DE PRODUCTO VIGENCIA (número)" dataDxfId="15"/>
    <tableColumn id="21" xr3:uid="{00000000-0010-0000-0000-000015000000}" name="VALOR (en pesos)" dataDxfId="14" dataCellStyle="Moneda 4"/>
    <tableColumn id="36" xr3:uid="{00000000-0010-0000-0000-000024000000}" name="RECURSO (Fuente de Financiación)" dataDxfId="13"/>
    <tableColumn id="22" xr3:uid="{00000000-0010-0000-0000-000016000000}" name="ENERO" dataDxfId="12">
      <calculatedColumnFormula>+Tabla3[[#This Row],[VALOR (en pesos)]]/11</calculatedColumnFormula>
    </tableColumn>
    <tableColumn id="23" xr3:uid="{00000000-0010-0000-0000-000017000000}" name="FEBRERO" dataDxfId="11" dataCellStyle="Moneda 5">
      <calculatedColumnFormula>+Tabla3[[#This Row],[VALOR (en pesos)]]/11</calculatedColumnFormula>
    </tableColumn>
    <tableColumn id="24" xr3:uid="{00000000-0010-0000-0000-000018000000}" name="MARZO" dataDxfId="10"/>
    <tableColumn id="25" xr3:uid="{00000000-0010-0000-0000-000019000000}" name="ABRIL" dataDxfId="9" dataCellStyle="Moneda 5"/>
    <tableColumn id="26" xr3:uid="{00000000-0010-0000-0000-00001A000000}" name="MAYO" dataDxfId="8" dataCellStyle="Moneda 5"/>
    <tableColumn id="27" xr3:uid="{00000000-0010-0000-0000-00001B000000}" name="JUNIO" dataDxfId="7" dataCellStyle="Moneda 5"/>
    <tableColumn id="28" xr3:uid="{00000000-0010-0000-0000-00001C000000}" name="JULIO" dataDxfId="6" dataCellStyle="Moneda 5"/>
    <tableColumn id="29" xr3:uid="{00000000-0010-0000-0000-00001D000000}" name="AGOSTO" dataDxfId="5" dataCellStyle="Moneda 5"/>
    <tableColumn id="30" xr3:uid="{00000000-0010-0000-0000-00001E000000}" name="SEPTIEMBRE" dataDxfId="4" dataCellStyle="Moneda 5"/>
    <tableColumn id="31" xr3:uid="{00000000-0010-0000-0000-00001F000000}" name="OCTUBRE" dataDxfId="3" dataCellStyle="Moneda 5"/>
    <tableColumn id="32" xr3:uid="{00000000-0010-0000-0000-000020000000}" name="NOVIEMBRE" dataDxfId="2" dataCellStyle="Moneda 5"/>
    <tableColumn id="33" xr3:uid="{00000000-0010-0000-0000-000021000000}" name="DICIEMBRE" dataDxfId="1" dataCellStyle="Moneda 5"/>
    <tableColumn id="9" xr3:uid="{00000000-0010-0000-0000-000009000000}" name="Columna1" dataDxfId="0" dataCellStyle="Moneda 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02"/>
  <dimension ref="A1:Z227"/>
  <sheetViews>
    <sheetView tabSelected="1" topLeftCell="C1" zoomScale="90" zoomScaleNormal="90" zoomScalePageLayoutView="60" workbookViewId="0">
      <selection activeCell="I41" sqref="I41"/>
    </sheetView>
  </sheetViews>
  <sheetFormatPr baseColWidth="10" defaultRowHeight="15" x14ac:dyDescent="0.25"/>
  <cols>
    <col min="1" max="3" width="18.5703125" style="16" customWidth="1"/>
    <col min="4" max="4" width="15.140625" style="16" customWidth="1"/>
    <col min="5" max="5" width="17.42578125" style="23" customWidth="1"/>
    <col min="6" max="6" width="29.85546875" style="29" customWidth="1"/>
    <col min="7" max="7" width="30.140625" style="23" customWidth="1"/>
    <col min="8" max="9" width="22.28515625" style="23" customWidth="1"/>
    <col min="10" max="10" width="20.140625" style="172" customWidth="1" collapsed="1"/>
    <col min="11" max="11" width="14.5703125" style="23" customWidth="1" collapsed="1"/>
    <col min="12" max="12" width="16.5703125" style="25" customWidth="1"/>
    <col min="13" max="13" width="17.140625" style="26" customWidth="1"/>
    <col min="14" max="14" width="20.85546875" style="25" customWidth="1"/>
    <col min="15" max="15" width="18.5703125" style="25" customWidth="1"/>
    <col min="16" max="16" width="16.5703125" style="27" customWidth="1"/>
    <col min="17" max="17" width="18" style="24" customWidth="1"/>
    <col min="18" max="18" width="20.42578125" style="27" customWidth="1"/>
    <col min="19" max="19" width="19.28515625" style="27" customWidth="1"/>
    <col min="20" max="20" width="16.7109375" style="27" customWidth="1"/>
    <col min="21" max="21" width="19.85546875" style="27" customWidth="1"/>
    <col min="22" max="22" width="17.42578125" style="27" customWidth="1"/>
    <col min="23" max="23" width="21.7109375" style="27" customWidth="1"/>
    <col min="24" max="24" width="18.42578125" style="14" customWidth="1"/>
    <col min="25" max="26" width="14.7109375" style="15" customWidth="1"/>
    <col min="27" max="27" width="11.42578125" style="16"/>
    <col min="28" max="28" width="11.85546875" style="16" customWidth="1"/>
    <col min="29" max="16384" width="11.42578125" style="16"/>
  </cols>
  <sheetData>
    <row r="1" spans="1:26" s="4" customFormat="1" ht="57.75" customHeight="1" thickBot="1" x14ac:dyDescent="0.3">
      <c r="A1" s="30" t="s">
        <v>18</v>
      </c>
      <c r="B1" s="31" t="s">
        <v>19</v>
      </c>
      <c r="C1" s="31" t="s">
        <v>20</v>
      </c>
      <c r="D1" s="31" t="s">
        <v>0</v>
      </c>
      <c r="E1" s="31" t="s">
        <v>1</v>
      </c>
      <c r="F1" s="31" t="s">
        <v>15</v>
      </c>
      <c r="G1" s="31" t="s">
        <v>2</v>
      </c>
      <c r="H1" s="31" t="s">
        <v>21</v>
      </c>
      <c r="I1" s="31" t="s">
        <v>22</v>
      </c>
      <c r="J1" s="149" t="s">
        <v>16</v>
      </c>
      <c r="K1" s="32" t="s">
        <v>17</v>
      </c>
      <c r="L1" s="32" t="s">
        <v>3</v>
      </c>
      <c r="M1" s="32" t="s">
        <v>4</v>
      </c>
      <c r="N1" s="32" t="s">
        <v>5</v>
      </c>
      <c r="O1" s="32" t="s">
        <v>6</v>
      </c>
      <c r="P1" s="32" t="s">
        <v>7</v>
      </c>
      <c r="Q1" s="32" t="s">
        <v>8</v>
      </c>
      <c r="R1" s="32" t="s">
        <v>9</v>
      </c>
      <c r="S1" s="32" t="s">
        <v>10</v>
      </c>
      <c r="T1" s="32" t="s">
        <v>11</v>
      </c>
      <c r="U1" s="32" t="s">
        <v>12</v>
      </c>
      <c r="V1" s="32" t="s">
        <v>13</v>
      </c>
      <c r="W1" s="33" t="s">
        <v>14</v>
      </c>
      <c r="X1" s="135" t="s">
        <v>90</v>
      </c>
    </row>
    <row r="2" spans="1:26" s="4" customFormat="1" ht="99.75" x14ac:dyDescent="0.25">
      <c r="A2" s="5" t="s">
        <v>64</v>
      </c>
      <c r="B2" s="119" t="s">
        <v>61</v>
      </c>
      <c r="C2" s="119" t="s">
        <v>62</v>
      </c>
      <c r="D2" s="119" t="s">
        <v>63</v>
      </c>
      <c r="E2" s="3" t="s">
        <v>24</v>
      </c>
      <c r="F2" s="28" t="s">
        <v>23</v>
      </c>
      <c r="G2" s="109" t="s">
        <v>25</v>
      </c>
      <c r="H2" s="123" t="s">
        <v>74</v>
      </c>
      <c r="I2" s="124">
        <v>1</v>
      </c>
      <c r="J2" s="6">
        <v>2961993783</v>
      </c>
      <c r="K2" s="1" t="s">
        <v>92</v>
      </c>
      <c r="L2" s="2"/>
      <c r="M2" s="7">
        <v>269272162.09090906</v>
      </c>
      <c r="N2" s="7">
        <v>269272162.09090906</v>
      </c>
      <c r="O2" s="7">
        <v>269272162.09090906</v>
      </c>
      <c r="P2" s="7">
        <v>269272162.09090906</v>
      </c>
      <c r="Q2" s="7">
        <v>269272162.09090906</v>
      </c>
      <c r="R2" s="7">
        <v>269272162.09090906</v>
      </c>
      <c r="S2" s="7">
        <v>269272162.09090906</v>
      </c>
      <c r="T2" s="7">
        <v>269272162.09090906</v>
      </c>
      <c r="U2" s="7">
        <v>269272162.09090906</v>
      </c>
      <c r="V2" s="7">
        <v>269272162.09090906</v>
      </c>
      <c r="W2" s="7">
        <v>269272162.09090906</v>
      </c>
      <c r="X2" s="133"/>
    </row>
    <row r="3" spans="1:26" s="4" customFormat="1" ht="99.75" x14ac:dyDescent="0.25">
      <c r="A3" s="5" t="s">
        <v>64</v>
      </c>
      <c r="B3" s="119" t="s">
        <v>61</v>
      </c>
      <c r="C3" s="119" t="s">
        <v>62</v>
      </c>
      <c r="D3" s="119" t="s">
        <v>63</v>
      </c>
      <c r="E3" s="3" t="s">
        <v>24</v>
      </c>
      <c r="F3" s="28" t="s">
        <v>23</v>
      </c>
      <c r="G3" s="109" t="s">
        <v>26</v>
      </c>
      <c r="H3" s="123" t="s">
        <v>74</v>
      </c>
      <c r="I3" s="124">
        <v>1</v>
      </c>
      <c r="J3" s="6">
        <v>3996569000</v>
      </c>
      <c r="K3" s="1" t="s">
        <v>95</v>
      </c>
      <c r="L3" s="2"/>
      <c r="M3" s="7">
        <v>363324454.54545456</v>
      </c>
      <c r="N3" s="7">
        <v>363324454.54545456</v>
      </c>
      <c r="O3" s="7">
        <v>363324454.54545456</v>
      </c>
      <c r="P3" s="7">
        <v>363324454.54545456</v>
      </c>
      <c r="Q3" s="7">
        <v>363324454.54545456</v>
      </c>
      <c r="R3" s="7">
        <v>363324454.54545456</v>
      </c>
      <c r="S3" s="7">
        <v>363324454.54545456</v>
      </c>
      <c r="T3" s="7">
        <v>363324454.54545456</v>
      </c>
      <c r="U3" s="7">
        <v>363324454.54545456</v>
      </c>
      <c r="V3" s="7">
        <v>363324454.54545456</v>
      </c>
      <c r="W3" s="7">
        <v>363324454.54545456</v>
      </c>
      <c r="X3" s="132"/>
    </row>
    <row r="4" spans="1:26" s="4" customFormat="1" ht="99.75" x14ac:dyDescent="0.25">
      <c r="A4" s="142"/>
      <c r="B4" s="143"/>
      <c r="C4" s="119" t="s">
        <v>62</v>
      </c>
      <c r="D4" s="119" t="s">
        <v>63</v>
      </c>
      <c r="E4" s="3" t="s">
        <v>24</v>
      </c>
      <c r="F4" s="28" t="s">
        <v>23</v>
      </c>
      <c r="G4" s="109" t="s">
        <v>27</v>
      </c>
      <c r="H4" s="123" t="s">
        <v>74</v>
      </c>
      <c r="I4" s="124">
        <v>1</v>
      </c>
      <c r="J4" s="136">
        <v>79312768</v>
      </c>
      <c r="K4" s="141" t="s">
        <v>92</v>
      </c>
      <c r="L4" s="137">
        <f>+Tabla3[[#This Row],[VALOR (en pesos)]]/11</f>
        <v>7210251.6363636367</v>
      </c>
      <c r="M4" s="138">
        <f>+Tabla3[[#This Row],[VALOR (en pesos)]]/11</f>
        <v>7210251.6363636367</v>
      </c>
      <c r="N4" s="146"/>
      <c r="O4" s="138"/>
      <c r="P4" s="138"/>
      <c r="Q4" s="138"/>
      <c r="R4" s="138"/>
      <c r="S4" s="138"/>
      <c r="T4" s="138"/>
      <c r="U4" s="138"/>
      <c r="V4" s="138"/>
      <c r="W4" s="138"/>
      <c r="X4" s="139"/>
    </row>
    <row r="5" spans="1:26" s="4" customFormat="1" ht="99.75" x14ac:dyDescent="0.25">
      <c r="A5" s="5" t="s">
        <v>64</v>
      </c>
      <c r="B5" s="119" t="s">
        <v>61</v>
      </c>
      <c r="C5" s="119" t="s">
        <v>62</v>
      </c>
      <c r="D5" s="119" t="s">
        <v>63</v>
      </c>
      <c r="E5" s="3" t="s">
        <v>24</v>
      </c>
      <c r="F5" s="28" t="s">
        <v>23</v>
      </c>
      <c r="G5" s="109" t="s">
        <v>27</v>
      </c>
      <c r="H5" s="123" t="s">
        <v>74</v>
      </c>
      <c r="I5" s="124">
        <v>1</v>
      </c>
      <c r="J5" s="6">
        <v>1972792232</v>
      </c>
      <c r="K5" s="1" t="s">
        <v>89</v>
      </c>
      <c r="L5" s="2"/>
      <c r="M5" s="7"/>
      <c r="N5" s="7">
        <v>228011666.66666666</v>
      </c>
      <c r="O5" s="7">
        <v>228011666.66666666</v>
      </c>
      <c r="P5" s="7">
        <v>228011666.66666666</v>
      </c>
      <c r="Q5" s="7">
        <v>228011666.66666666</v>
      </c>
      <c r="R5" s="7">
        <v>228011666.66666666</v>
      </c>
      <c r="S5" s="7">
        <v>228011666.66666666</v>
      </c>
      <c r="T5" s="7">
        <v>228011666.66666666</v>
      </c>
      <c r="U5" s="7">
        <v>228011666.66666666</v>
      </c>
      <c r="V5" s="7">
        <v>228011666.66666666</v>
      </c>
      <c r="W5" s="7"/>
      <c r="X5" s="132"/>
    </row>
    <row r="6" spans="1:26" s="4" customFormat="1" ht="99.75" x14ac:dyDescent="0.25">
      <c r="A6" s="5" t="s">
        <v>64</v>
      </c>
      <c r="B6" s="119" t="s">
        <v>61</v>
      </c>
      <c r="C6" s="119" t="s">
        <v>62</v>
      </c>
      <c r="D6" s="119" t="s">
        <v>63</v>
      </c>
      <c r="E6" s="3" t="s">
        <v>24</v>
      </c>
      <c r="F6" s="28" t="s">
        <v>23</v>
      </c>
      <c r="G6" s="109" t="s">
        <v>28</v>
      </c>
      <c r="H6" s="123" t="s">
        <v>74</v>
      </c>
      <c r="I6" s="124">
        <v>1</v>
      </c>
      <c r="J6" s="6">
        <f>1259006217-J7</f>
        <v>839006217</v>
      </c>
      <c r="K6" s="1" t="s">
        <v>92</v>
      </c>
      <c r="L6" s="8"/>
      <c r="M6" s="9">
        <v>83900621.700000003</v>
      </c>
      <c r="N6" s="9">
        <v>83900621.700000003</v>
      </c>
      <c r="O6" s="9">
        <v>83900621.700000003</v>
      </c>
      <c r="P6" s="9">
        <v>83900621.700000003</v>
      </c>
      <c r="Q6" s="9">
        <v>83900621.700000003</v>
      </c>
      <c r="R6" s="9">
        <v>83900621.700000003</v>
      </c>
      <c r="S6" s="9">
        <v>83900621.700000003</v>
      </c>
      <c r="T6" s="9">
        <v>83900621.700000003</v>
      </c>
      <c r="U6" s="9">
        <v>83900621.700000003</v>
      </c>
      <c r="V6" s="9">
        <v>83900621.700000003</v>
      </c>
      <c r="W6" s="9"/>
      <c r="X6" s="132"/>
    </row>
    <row r="7" spans="1:26" s="4" customFormat="1" ht="99.75" x14ac:dyDescent="0.25">
      <c r="A7" s="5" t="s">
        <v>64</v>
      </c>
      <c r="B7" s="119" t="s">
        <v>61</v>
      </c>
      <c r="C7" s="119" t="s">
        <v>62</v>
      </c>
      <c r="D7" s="119" t="s">
        <v>63</v>
      </c>
      <c r="E7" s="3" t="s">
        <v>24</v>
      </c>
      <c r="F7" s="28" t="s">
        <v>23</v>
      </c>
      <c r="G7" s="109" t="s">
        <v>28</v>
      </c>
      <c r="H7" s="123" t="s">
        <v>74</v>
      </c>
      <c r="I7" s="145" t="s">
        <v>93</v>
      </c>
      <c r="J7" s="136">
        <v>420000000</v>
      </c>
      <c r="K7" s="144" t="s">
        <v>94</v>
      </c>
      <c r="L7" s="137"/>
      <c r="M7" s="138">
        <v>42000000</v>
      </c>
      <c r="N7" s="138">
        <v>42000000</v>
      </c>
      <c r="O7" s="138">
        <v>42000000</v>
      </c>
      <c r="P7" s="138">
        <v>42000000</v>
      </c>
      <c r="Q7" s="138">
        <v>42000000</v>
      </c>
      <c r="R7" s="138">
        <v>42000000</v>
      </c>
      <c r="S7" s="138">
        <v>42000000</v>
      </c>
      <c r="T7" s="138">
        <v>42000000</v>
      </c>
      <c r="U7" s="138">
        <v>42000000</v>
      </c>
      <c r="V7" s="138">
        <v>42000000</v>
      </c>
      <c r="W7" s="138"/>
      <c r="X7" s="139"/>
    </row>
    <row r="8" spans="1:26" s="4" customFormat="1" ht="99.75" x14ac:dyDescent="0.25">
      <c r="A8" s="5" t="s">
        <v>64</v>
      </c>
      <c r="B8" s="119" t="s">
        <v>61</v>
      </c>
      <c r="C8" s="119" t="s">
        <v>62</v>
      </c>
      <c r="D8" s="119" t="s">
        <v>63</v>
      </c>
      <c r="E8" s="3" t="s">
        <v>24</v>
      </c>
      <c r="F8" s="28" t="s">
        <v>23</v>
      </c>
      <c r="G8" s="109" t="s">
        <v>29</v>
      </c>
      <c r="H8" s="123" t="s">
        <v>74</v>
      </c>
      <c r="I8" s="124">
        <v>1</v>
      </c>
      <c r="J8" s="6">
        <v>1600000000</v>
      </c>
      <c r="K8" s="1" t="s">
        <v>92</v>
      </c>
      <c r="L8" s="9"/>
      <c r="M8" s="148">
        <v>160000000</v>
      </c>
      <c r="N8" s="9">
        <v>160000000</v>
      </c>
      <c r="O8" s="9">
        <v>160000000</v>
      </c>
      <c r="P8" s="9">
        <v>160000000</v>
      </c>
      <c r="Q8" s="9">
        <v>160000000</v>
      </c>
      <c r="R8" s="9">
        <v>160000000</v>
      </c>
      <c r="S8" s="9">
        <v>160000000</v>
      </c>
      <c r="T8" s="9">
        <v>160000000</v>
      </c>
      <c r="U8" s="9">
        <v>160000000</v>
      </c>
      <c r="V8" s="9">
        <v>160000000</v>
      </c>
      <c r="W8" s="9"/>
      <c r="X8" s="132"/>
    </row>
    <row r="9" spans="1:26" s="4" customFormat="1" ht="99.75" x14ac:dyDescent="0.25">
      <c r="A9" s="5" t="s">
        <v>64</v>
      </c>
      <c r="B9" s="119" t="s">
        <v>61</v>
      </c>
      <c r="C9" s="119" t="s">
        <v>62</v>
      </c>
      <c r="D9" s="119" t="s">
        <v>63</v>
      </c>
      <c r="E9" s="3" t="s">
        <v>24</v>
      </c>
      <c r="F9" s="28" t="s">
        <v>23</v>
      </c>
      <c r="G9" s="109" t="s">
        <v>29</v>
      </c>
      <c r="H9" s="123" t="s">
        <v>74</v>
      </c>
      <c r="I9" s="124">
        <v>1</v>
      </c>
      <c r="J9" s="11">
        <v>60000000</v>
      </c>
      <c r="K9" s="1" t="s">
        <v>92</v>
      </c>
      <c r="L9" s="12"/>
      <c r="M9" s="12"/>
      <c r="N9" s="12"/>
      <c r="O9" s="12">
        <f>+Tabla3[[#This Row],[VALOR (en pesos)]]/2</f>
        <v>30000000</v>
      </c>
      <c r="P9" s="12">
        <f>+Tabla3[[#This Row],[VALOR (en pesos)]]/2</f>
        <v>30000000</v>
      </c>
      <c r="Q9" s="12"/>
      <c r="R9" s="13"/>
      <c r="S9" s="13"/>
      <c r="T9" s="13"/>
      <c r="U9" s="13"/>
      <c r="V9" s="13"/>
      <c r="W9" s="13"/>
      <c r="X9" s="132"/>
    </row>
    <row r="10" spans="1:26" ht="99.75" x14ac:dyDescent="0.25">
      <c r="A10" s="5" t="s">
        <v>64</v>
      </c>
      <c r="B10" s="119" t="s">
        <v>61</v>
      </c>
      <c r="C10" s="119" t="s">
        <v>62</v>
      </c>
      <c r="D10" s="119" t="s">
        <v>63</v>
      </c>
      <c r="E10" s="3" t="s">
        <v>24</v>
      </c>
      <c r="F10" s="28" t="s">
        <v>23</v>
      </c>
      <c r="G10" s="109" t="s">
        <v>30</v>
      </c>
      <c r="H10" s="123" t="s">
        <v>74</v>
      </c>
      <c r="I10" s="124">
        <v>1</v>
      </c>
      <c r="J10" s="11">
        <v>350000000</v>
      </c>
      <c r="K10" s="1" t="s">
        <v>89</v>
      </c>
      <c r="L10" s="12"/>
      <c r="M10" s="12">
        <v>35000000</v>
      </c>
      <c r="N10" s="13"/>
      <c r="O10" s="12">
        <v>35000000</v>
      </c>
      <c r="P10" s="12">
        <v>35000000</v>
      </c>
      <c r="Q10" s="12">
        <v>35000000</v>
      </c>
      <c r="R10" s="12">
        <v>35000000</v>
      </c>
      <c r="S10" s="12">
        <v>35000000</v>
      </c>
      <c r="T10" s="12">
        <v>35000000</v>
      </c>
      <c r="U10" s="12">
        <v>35000000</v>
      </c>
      <c r="V10" s="12">
        <v>35000000</v>
      </c>
      <c r="W10" s="12">
        <v>35000000</v>
      </c>
      <c r="X10" s="132"/>
      <c r="Y10" s="14"/>
      <c r="Z10" s="14"/>
    </row>
    <row r="11" spans="1:26" ht="99.75" x14ac:dyDescent="0.25">
      <c r="A11" s="5" t="s">
        <v>64</v>
      </c>
      <c r="B11" s="119" t="s">
        <v>61</v>
      </c>
      <c r="C11" s="119" t="s">
        <v>62</v>
      </c>
      <c r="D11" s="119" t="s">
        <v>63</v>
      </c>
      <c r="E11" s="3" t="s">
        <v>24</v>
      </c>
      <c r="F11" s="28" t="s">
        <v>23</v>
      </c>
      <c r="G11" s="109" t="s">
        <v>31</v>
      </c>
      <c r="H11" s="123" t="s">
        <v>74</v>
      </c>
      <c r="I11" s="124">
        <v>1</v>
      </c>
      <c r="J11" s="11">
        <v>550000000</v>
      </c>
      <c r="K11" s="1" t="s">
        <v>92</v>
      </c>
      <c r="L11" s="12"/>
      <c r="M11" s="12">
        <v>55000000</v>
      </c>
      <c r="N11" s="12"/>
      <c r="O11" s="12">
        <v>55000000</v>
      </c>
      <c r="P11" s="12">
        <v>55000000</v>
      </c>
      <c r="Q11" s="12">
        <v>55000000</v>
      </c>
      <c r="R11" s="12">
        <v>55000000</v>
      </c>
      <c r="S11" s="12">
        <v>55000000</v>
      </c>
      <c r="T11" s="12">
        <v>55000000</v>
      </c>
      <c r="U11" s="12">
        <v>55000000</v>
      </c>
      <c r="V11" s="12">
        <v>55000000</v>
      </c>
      <c r="W11" s="12">
        <v>55000000</v>
      </c>
      <c r="X11" s="132"/>
      <c r="Y11" s="14"/>
      <c r="Z11" s="14"/>
    </row>
    <row r="12" spans="1:26" ht="99.75" x14ac:dyDescent="0.25">
      <c r="A12" s="5" t="s">
        <v>64</v>
      </c>
      <c r="B12" s="119" t="s">
        <v>61</v>
      </c>
      <c r="C12" s="119" t="s">
        <v>62</v>
      </c>
      <c r="D12" s="119" t="s">
        <v>63</v>
      </c>
      <c r="E12" s="3" t="s">
        <v>24</v>
      </c>
      <c r="F12" s="28" t="s">
        <v>23</v>
      </c>
      <c r="G12" s="109" t="s">
        <v>32</v>
      </c>
      <c r="H12" s="123" t="s">
        <v>74</v>
      </c>
      <c r="I12" s="124">
        <v>1</v>
      </c>
      <c r="J12" s="6">
        <v>1210687232</v>
      </c>
      <c r="K12" s="1" t="s">
        <v>92</v>
      </c>
      <c r="L12" s="9"/>
      <c r="M12" s="12">
        <v>121068723.2</v>
      </c>
      <c r="N12" s="9"/>
      <c r="O12" s="12">
        <v>121068723.2</v>
      </c>
      <c r="P12" s="12">
        <v>121068723.2</v>
      </c>
      <c r="Q12" s="12">
        <v>121068723.2</v>
      </c>
      <c r="R12" s="12">
        <v>121068723.2</v>
      </c>
      <c r="S12" s="12">
        <v>121068723.2</v>
      </c>
      <c r="T12" s="12">
        <v>121068723.2</v>
      </c>
      <c r="U12" s="12">
        <v>121068723.2</v>
      </c>
      <c r="V12" s="12">
        <v>121068723.2</v>
      </c>
      <c r="W12" s="12">
        <v>121068723.2</v>
      </c>
      <c r="X12" s="132"/>
      <c r="Y12" s="14"/>
      <c r="Z12" s="14"/>
    </row>
    <row r="13" spans="1:26" ht="96" x14ac:dyDescent="0.25">
      <c r="A13" s="5" t="s">
        <v>64</v>
      </c>
      <c r="B13" s="5"/>
      <c r="C13" s="5"/>
      <c r="D13" s="5"/>
      <c r="E13" s="17">
        <v>2024002880119</v>
      </c>
      <c r="F13" s="110" t="s">
        <v>33</v>
      </c>
      <c r="G13" s="109" t="s">
        <v>34</v>
      </c>
      <c r="H13" s="123" t="s">
        <v>75</v>
      </c>
      <c r="I13" s="130">
        <v>13845</v>
      </c>
      <c r="J13" s="150">
        <v>1297800000</v>
      </c>
      <c r="K13" s="1" t="s">
        <v>96</v>
      </c>
      <c r="L13" s="131"/>
      <c r="M13" s="9"/>
      <c r="N13" s="9">
        <v>129780000</v>
      </c>
      <c r="O13" s="9">
        <v>129780000</v>
      </c>
      <c r="P13" s="9">
        <v>129780000</v>
      </c>
      <c r="Q13" s="9">
        <v>129780000</v>
      </c>
      <c r="R13" s="9">
        <v>129780000</v>
      </c>
      <c r="S13" s="9">
        <v>129780000</v>
      </c>
      <c r="T13" s="9">
        <v>129780000</v>
      </c>
      <c r="U13" s="9">
        <v>129780000</v>
      </c>
      <c r="V13" s="9">
        <v>129780000</v>
      </c>
      <c r="W13" s="9">
        <v>129780000</v>
      </c>
      <c r="X13" s="132"/>
      <c r="Y13" s="14"/>
      <c r="Z13" s="14"/>
    </row>
    <row r="14" spans="1:26" ht="171" x14ac:dyDescent="0.25">
      <c r="A14" s="5" t="s">
        <v>64</v>
      </c>
      <c r="B14" s="119" t="s">
        <v>61</v>
      </c>
      <c r="C14" s="119" t="s">
        <v>62</v>
      </c>
      <c r="D14" s="119" t="s">
        <v>65</v>
      </c>
      <c r="E14" s="17">
        <v>2024002880119</v>
      </c>
      <c r="F14" s="110" t="s">
        <v>33</v>
      </c>
      <c r="G14" s="109" t="s">
        <v>35</v>
      </c>
      <c r="H14" s="123" t="s">
        <v>76</v>
      </c>
      <c r="I14" s="130">
        <v>34935</v>
      </c>
      <c r="J14" s="147">
        <f>5248134000-J15</f>
        <v>694547000</v>
      </c>
      <c r="K14" s="1" t="s">
        <v>97</v>
      </c>
      <c r="L14" s="8"/>
      <c r="M14" s="9">
        <v>115757833.33333333</v>
      </c>
      <c r="N14" s="9"/>
      <c r="O14" s="9">
        <v>115757833.33333333</v>
      </c>
      <c r="P14" s="9"/>
      <c r="Q14" s="9">
        <v>115757833.33333333</v>
      </c>
      <c r="R14" s="9"/>
      <c r="S14" s="9">
        <v>115757833.33333333</v>
      </c>
      <c r="T14" s="9"/>
      <c r="U14" s="9">
        <v>115757833.33333333</v>
      </c>
      <c r="V14" s="9"/>
      <c r="W14" s="9">
        <v>115757833.33333333</v>
      </c>
      <c r="X14" s="132"/>
      <c r="Y14" s="14"/>
      <c r="Z14" s="14"/>
    </row>
    <row r="15" spans="1:26" ht="171" x14ac:dyDescent="0.25">
      <c r="A15" s="5" t="s">
        <v>64</v>
      </c>
      <c r="B15" s="119" t="s">
        <v>61</v>
      </c>
      <c r="C15" s="119" t="s">
        <v>62</v>
      </c>
      <c r="D15" s="119" t="s">
        <v>65</v>
      </c>
      <c r="E15" s="17">
        <v>2024002880119</v>
      </c>
      <c r="F15" s="110" t="s">
        <v>33</v>
      </c>
      <c r="G15" s="109" t="s">
        <v>35</v>
      </c>
      <c r="H15" s="123" t="s">
        <v>76</v>
      </c>
      <c r="I15" s="130">
        <v>34935</v>
      </c>
      <c r="J15" s="151">
        <v>4553587000</v>
      </c>
      <c r="K15" s="141">
        <v>480</v>
      </c>
      <c r="L15" s="137"/>
      <c r="M15" s="138">
        <v>758931166.66666663</v>
      </c>
      <c r="N15" s="138"/>
      <c r="O15" s="138">
        <v>758931166.66666663</v>
      </c>
      <c r="P15" s="138"/>
      <c r="Q15" s="138">
        <v>758931166.66666663</v>
      </c>
      <c r="R15" s="138"/>
      <c r="S15" s="138">
        <v>758931166.66666663</v>
      </c>
      <c r="T15" s="138"/>
      <c r="U15" s="138">
        <v>758931166.66666663</v>
      </c>
      <c r="V15" s="138"/>
      <c r="W15" s="138"/>
      <c r="X15" s="139"/>
      <c r="Y15" s="14"/>
      <c r="Z15" s="14"/>
    </row>
    <row r="16" spans="1:26" ht="171" x14ac:dyDescent="0.25">
      <c r="A16" s="5" t="s">
        <v>64</v>
      </c>
      <c r="B16" s="119" t="s">
        <v>61</v>
      </c>
      <c r="C16" s="119" t="s">
        <v>62</v>
      </c>
      <c r="D16" s="119" t="s">
        <v>65</v>
      </c>
      <c r="E16" s="17">
        <v>2024002880119</v>
      </c>
      <c r="F16" s="110" t="s">
        <v>33</v>
      </c>
      <c r="G16" s="109" t="s">
        <v>36</v>
      </c>
      <c r="H16" s="123" t="s">
        <v>76</v>
      </c>
      <c r="I16" s="130">
        <v>34935</v>
      </c>
      <c r="J16" s="147">
        <f>4615805000-J17</f>
        <v>3561798000</v>
      </c>
      <c r="K16" s="1" t="s">
        <v>97</v>
      </c>
      <c r="L16" s="8"/>
      <c r="M16" s="9">
        <v>593633000</v>
      </c>
      <c r="N16" s="9"/>
      <c r="O16" s="9">
        <v>593633000</v>
      </c>
      <c r="P16" s="9"/>
      <c r="Q16" s="9">
        <v>593633000</v>
      </c>
      <c r="R16" s="9"/>
      <c r="S16" s="9">
        <v>593633000</v>
      </c>
      <c r="T16" s="9"/>
      <c r="U16" s="9">
        <v>593633000</v>
      </c>
      <c r="V16" s="9"/>
      <c r="W16" s="9">
        <v>593633000</v>
      </c>
      <c r="X16" s="132"/>
      <c r="Y16" s="14"/>
      <c r="Z16" s="14"/>
    </row>
    <row r="17" spans="1:26" ht="171" x14ac:dyDescent="0.25">
      <c r="A17" s="5" t="s">
        <v>64</v>
      </c>
      <c r="B17" s="119" t="s">
        <v>61</v>
      </c>
      <c r="C17" s="119" t="s">
        <v>62</v>
      </c>
      <c r="D17" s="119" t="s">
        <v>65</v>
      </c>
      <c r="E17" s="17">
        <v>2024002880119</v>
      </c>
      <c r="F17" s="110" t="s">
        <v>33</v>
      </c>
      <c r="G17" s="109" t="s">
        <v>36</v>
      </c>
      <c r="H17" s="123" t="s">
        <v>76</v>
      </c>
      <c r="I17" s="130">
        <v>34935</v>
      </c>
      <c r="J17" s="147">
        <v>1054007000</v>
      </c>
      <c r="K17" s="141">
        <v>480</v>
      </c>
      <c r="L17" s="8"/>
      <c r="M17" s="9">
        <f>+Tabla3[[#This Row],[VALOR (en pesos)]]/6</f>
        <v>175667833.33333334</v>
      </c>
      <c r="N17" s="9"/>
      <c r="O17" s="9">
        <f>+Tabla3[[#This Row],[VALOR (en pesos)]]/6</f>
        <v>175667833.33333334</v>
      </c>
      <c r="P17" s="9"/>
      <c r="Q17" s="9">
        <f>+Tabla3[[#This Row],[VALOR (en pesos)]]/6</f>
        <v>175667833.33333334</v>
      </c>
      <c r="R17" s="9"/>
      <c r="S17" s="9">
        <f>+Tabla3[[#This Row],[VALOR (en pesos)]]/6</f>
        <v>175667833.33333334</v>
      </c>
      <c r="T17" s="9"/>
      <c r="U17" s="9">
        <f>+Tabla3[[#This Row],[VALOR (en pesos)]]/6</f>
        <v>175667833.33333334</v>
      </c>
      <c r="V17" s="9"/>
      <c r="W17" s="9"/>
      <c r="X17" s="132"/>
      <c r="Y17" s="14"/>
      <c r="Z17" s="14"/>
    </row>
    <row r="18" spans="1:26" ht="171" x14ac:dyDescent="0.25">
      <c r="A18" s="5" t="s">
        <v>64</v>
      </c>
      <c r="B18" s="119" t="s">
        <v>61</v>
      </c>
      <c r="C18" s="119" t="s">
        <v>62</v>
      </c>
      <c r="D18" s="119" t="s">
        <v>65</v>
      </c>
      <c r="E18" s="17">
        <v>2024002880119</v>
      </c>
      <c r="F18" s="110" t="s">
        <v>33</v>
      </c>
      <c r="G18" s="109" t="s">
        <v>37</v>
      </c>
      <c r="H18" s="123" t="s">
        <v>76</v>
      </c>
      <c r="I18" s="130">
        <v>34935</v>
      </c>
      <c r="J18" s="147">
        <f>2512006000-J19</f>
        <v>1000000</v>
      </c>
      <c r="K18" s="1" t="s">
        <v>98</v>
      </c>
      <c r="L18" s="8"/>
      <c r="M18" s="9">
        <v>166666.66666666666</v>
      </c>
      <c r="N18" s="9"/>
      <c r="O18" s="9">
        <v>166666.66666666666</v>
      </c>
      <c r="P18" s="9"/>
      <c r="Q18" s="9">
        <v>166666.66666666666</v>
      </c>
      <c r="R18" s="9"/>
      <c r="S18" s="9">
        <v>166666.66666666666</v>
      </c>
      <c r="T18" s="9"/>
      <c r="U18" s="9">
        <v>166666.66666666666</v>
      </c>
      <c r="V18" s="9"/>
      <c r="W18" s="9">
        <v>166666.66666666666</v>
      </c>
      <c r="X18" s="132"/>
      <c r="Y18" s="14"/>
      <c r="Z18" s="14"/>
    </row>
    <row r="19" spans="1:26" ht="171" x14ac:dyDescent="0.25">
      <c r="A19" s="5" t="s">
        <v>64</v>
      </c>
      <c r="B19" s="119" t="s">
        <v>61</v>
      </c>
      <c r="C19" s="119" t="s">
        <v>62</v>
      </c>
      <c r="D19" s="119" t="s">
        <v>65</v>
      </c>
      <c r="E19" s="17">
        <v>2024002880119</v>
      </c>
      <c r="F19" s="110" t="s">
        <v>33</v>
      </c>
      <c r="G19" s="109" t="s">
        <v>37</v>
      </c>
      <c r="H19" s="123" t="s">
        <v>76</v>
      </c>
      <c r="I19" s="140"/>
      <c r="J19" s="147">
        <v>2511006000</v>
      </c>
      <c r="K19" s="141">
        <v>480</v>
      </c>
      <c r="L19" s="8"/>
      <c r="M19" s="9">
        <v>418501000</v>
      </c>
      <c r="N19" s="9"/>
      <c r="O19" s="9">
        <v>418501000</v>
      </c>
      <c r="P19" s="9"/>
      <c r="Q19" s="9">
        <v>418501000</v>
      </c>
      <c r="R19" s="9"/>
      <c r="S19" s="9">
        <v>418501000</v>
      </c>
      <c r="T19" s="9"/>
      <c r="U19" s="9">
        <v>418501000</v>
      </c>
      <c r="V19" s="9"/>
      <c r="W19" s="9"/>
      <c r="X19" s="132"/>
      <c r="Y19" s="14"/>
      <c r="Z19" s="14"/>
    </row>
    <row r="20" spans="1:26" ht="171" x14ac:dyDescent="0.25">
      <c r="A20" s="5" t="s">
        <v>64</v>
      </c>
      <c r="B20" s="119" t="s">
        <v>61</v>
      </c>
      <c r="C20" s="119" t="s">
        <v>62</v>
      </c>
      <c r="D20" s="119" t="s">
        <v>65</v>
      </c>
      <c r="E20" s="17">
        <v>2024002880119</v>
      </c>
      <c r="F20" s="110" t="s">
        <v>33</v>
      </c>
      <c r="G20" s="109" t="s">
        <v>38</v>
      </c>
      <c r="H20" s="123" t="s">
        <v>75</v>
      </c>
      <c r="I20" s="130">
        <v>13845</v>
      </c>
      <c r="J20" s="147">
        <v>1258305000</v>
      </c>
      <c r="K20" s="1" t="s">
        <v>99</v>
      </c>
      <c r="L20" s="8"/>
      <c r="M20" s="9"/>
      <c r="N20" s="9">
        <v>209717500</v>
      </c>
      <c r="O20" s="9">
        <v>209717500</v>
      </c>
      <c r="P20" s="9">
        <v>209717500</v>
      </c>
      <c r="Q20" s="9">
        <v>209717500</v>
      </c>
      <c r="R20" s="9">
        <v>209717500</v>
      </c>
      <c r="S20" s="9">
        <v>209717500</v>
      </c>
      <c r="T20" s="9"/>
      <c r="U20" s="9"/>
      <c r="V20" s="9"/>
      <c r="W20" s="9"/>
      <c r="X20" s="132"/>
      <c r="Y20" s="14"/>
      <c r="Z20" s="14"/>
    </row>
    <row r="21" spans="1:26" ht="171" x14ac:dyDescent="0.25">
      <c r="A21" s="5" t="s">
        <v>64</v>
      </c>
      <c r="B21" s="119" t="s">
        <v>61</v>
      </c>
      <c r="C21" s="119" t="s">
        <v>62</v>
      </c>
      <c r="D21" s="119" t="s">
        <v>65</v>
      </c>
      <c r="E21" s="17">
        <v>2024002880119</v>
      </c>
      <c r="F21" s="110" t="s">
        <v>33</v>
      </c>
      <c r="G21" s="109" t="s">
        <v>39</v>
      </c>
      <c r="H21" s="123" t="s">
        <v>75</v>
      </c>
      <c r="I21" s="124">
        <v>13845</v>
      </c>
      <c r="J21" s="151">
        <v>100000000</v>
      </c>
      <c r="K21" s="144" t="s">
        <v>92</v>
      </c>
      <c r="L21" s="137"/>
      <c r="M21" s="138">
        <v>10000000</v>
      </c>
      <c r="N21" s="138">
        <v>10000000</v>
      </c>
      <c r="O21" s="138">
        <v>10000000</v>
      </c>
      <c r="P21" s="138">
        <v>10000000</v>
      </c>
      <c r="Q21" s="138">
        <v>10000000</v>
      </c>
      <c r="R21" s="138">
        <v>10000000</v>
      </c>
      <c r="S21" s="138">
        <v>10000000</v>
      </c>
      <c r="T21" s="138">
        <v>10000000</v>
      </c>
      <c r="U21" s="138">
        <v>10000000</v>
      </c>
      <c r="V21" s="138">
        <v>10000000</v>
      </c>
      <c r="W21" s="138"/>
      <c r="X21" s="139"/>
      <c r="Y21" s="14"/>
      <c r="Z21" s="14"/>
    </row>
    <row r="22" spans="1:26" ht="171" x14ac:dyDescent="0.25">
      <c r="A22" s="5" t="s">
        <v>64</v>
      </c>
      <c r="B22" s="119" t="s">
        <v>61</v>
      </c>
      <c r="C22" s="119" t="s">
        <v>62</v>
      </c>
      <c r="D22" s="119" t="s">
        <v>65</v>
      </c>
      <c r="E22" s="17">
        <v>2024002880119</v>
      </c>
      <c r="F22" s="110" t="s">
        <v>33</v>
      </c>
      <c r="G22" s="109" t="s">
        <v>39</v>
      </c>
      <c r="H22" s="123" t="s">
        <v>75</v>
      </c>
      <c r="I22" s="124">
        <v>13845</v>
      </c>
      <c r="J22" s="147">
        <v>120000000</v>
      </c>
      <c r="K22" s="1" t="s">
        <v>89</v>
      </c>
      <c r="L22" s="8"/>
      <c r="M22" s="9">
        <v>12000000</v>
      </c>
      <c r="N22" s="9">
        <v>12000000</v>
      </c>
      <c r="O22" s="9">
        <v>12000000</v>
      </c>
      <c r="P22" s="9">
        <v>12000000</v>
      </c>
      <c r="Q22" s="9">
        <v>12000000</v>
      </c>
      <c r="R22" s="9">
        <v>12000000</v>
      </c>
      <c r="S22" s="9">
        <v>12000000</v>
      </c>
      <c r="T22" s="9">
        <v>12000000</v>
      </c>
      <c r="U22" s="9">
        <v>12000000</v>
      </c>
      <c r="V22" s="9">
        <v>12000000</v>
      </c>
      <c r="W22" s="9"/>
      <c r="X22" s="132"/>
      <c r="Y22" s="14"/>
      <c r="Z22" s="14"/>
    </row>
    <row r="23" spans="1:26" ht="105" x14ac:dyDescent="0.25">
      <c r="A23" s="5" t="s">
        <v>64</v>
      </c>
      <c r="B23" s="119" t="s">
        <v>61</v>
      </c>
      <c r="C23" s="119" t="s">
        <v>62</v>
      </c>
      <c r="D23" s="119" t="s">
        <v>66</v>
      </c>
      <c r="E23" s="10" t="s">
        <v>43</v>
      </c>
      <c r="F23" s="22" t="s">
        <v>42</v>
      </c>
      <c r="G23" s="5" t="s">
        <v>40</v>
      </c>
      <c r="H23" s="123" t="s">
        <v>77</v>
      </c>
      <c r="I23" s="124">
        <v>1</v>
      </c>
      <c r="J23" s="6">
        <v>50000000</v>
      </c>
      <c r="K23" s="1" t="s">
        <v>89</v>
      </c>
      <c r="L23" s="8"/>
      <c r="M23" s="9"/>
      <c r="N23" s="9"/>
      <c r="O23" s="9">
        <v>25000000</v>
      </c>
      <c r="P23" s="9">
        <v>25000000</v>
      </c>
      <c r="Q23" s="9"/>
      <c r="R23" s="9"/>
      <c r="S23" s="9"/>
      <c r="T23" s="9"/>
      <c r="U23" s="9"/>
      <c r="V23" s="9"/>
      <c r="W23" s="9"/>
      <c r="X23" s="132"/>
      <c r="Y23" s="14"/>
      <c r="Z23" s="14"/>
    </row>
    <row r="24" spans="1:26" ht="105" x14ac:dyDescent="0.25">
      <c r="A24" s="5" t="s">
        <v>64</v>
      </c>
      <c r="B24" s="119" t="s">
        <v>61</v>
      </c>
      <c r="C24" s="119" t="s">
        <v>62</v>
      </c>
      <c r="D24" s="119" t="s">
        <v>66</v>
      </c>
      <c r="E24" s="10" t="s">
        <v>43</v>
      </c>
      <c r="F24" s="22" t="s">
        <v>42</v>
      </c>
      <c r="G24" s="5" t="s">
        <v>40</v>
      </c>
      <c r="H24" s="123" t="s">
        <v>77</v>
      </c>
      <c r="I24" s="124">
        <v>1</v>
      </c>
      <c r="J24" s="6">
        <v>300000000</v>
      </c>
      <c r="K24" s="1" t="s">
        <v>92</v>
      </c>
      <c r="L24" s="8"/>
      <c r="M24" s="9">
        <v>27272727.272727273</v>
      </c>
      <c r="N24" s="9">
        <v>27272727.272727273</v>
      </c>
      <c r="O24" s="9">
        <v>27272727.272727273</v>
      </c>
      <c r="P24" s="9">
        <v>27272727.272727273</v>
      </c>
      <c r="Q24" s="9">
        <v>27272727.272727273</v>
      </c>
      <c r="R24" s="9">
        <v>27272727.272727273</v>
      </c>
      <c r="S24" s="9">
        <v>27272727.272727273</v>
      </c>
      <c r="T24" s="9">
        <v>27272727.272727273</v>
      </c>
      <c r="U24" s="9">
        <v>27272727.272727273</v>
      </c>
      <c r="V24" s="9">
        <v>27272727.272727273</v>
      </c>
      <c r="W24" s="9">
        <v>27272727.272727273</v>
      </c>
      <c r="X24" s="132"/>
      <c r="Y24" s="14"/>
      <c r="Z24" s="14"/>
    </row>
    <row r="25" spans="1:26" ht="105" x14ac:dyDescent="0.25">
      <c r="A25" s="5" t="s">
        <v>64</v>
      </c>
      <c r="B25" s="119" t="s">
        <v>61</v>
      </c>
      <c r="C25" s="119" t="s">
        <v>62</v>
      </c>
      <c r="D25" s="119" t="s">
        <v>66</v>
      </c>
      <c r="E25" s="10" t="s">
        <v>43</v>
      </c>
      <c r="F25" s="22" t="s">
        <v>42</v>
      </c>
      <c r="G25" s="5" t="s">
        <v>41</v>
      </c>
      <c r="H25" s="123" t="s">
        <v>78</v>
      </c>
      <c r="I25" s="125">
        <v>1</v>
      </c>
      <c r="J25" s="6">
        <v>70000000</v>
      </c>
      <c r="K25" s="1" t="s">
        <v>89</v>
      </c>
      <c r="L25" s="8"/>
      <c r="M25" s="9"/>
      <c r="N25" s="9"/>
      <c r="O25" s="9">
        <v>35000000</v>
      </c>
      <c r="P25" s="9">
        <v>35000000</v>
      </c>
      <c r="Q25" s="9"/>
      <c r="R25" s="9"/>
      <c r="S25" s="9"/>
      <c r="T25" s="9"/>
      <c r="U25" s="9"/>
      <c r="V25" s="9"/>
      <c r="W25" s="9"/>
      <c r="X25" s="132"/>
      <c r="Y25" s="14"/>
      <c r="Z25" s="14"/>
    </row>
    <row r="26" spans="1:26" ht="142.5" x14ac:dyDescent="0.25">
      <c r="A26" s="5" t="s">
        <v>64</v>
      </c>
      <c r="B26" s="119" t="s">
        <v>67</v>
      </c>
      <c r="C26" s="119" t="s">
        <v>68</v>
      </c>
      <c r="D26" s="120" t="s">
        <v>69</v>
      </c>
      <c r="E26" s="10" t="s">
        <v>53</v>
      </c>
      <c r="F26" s="22" t="s">
        <v>52</v>
      </c>
      <c r="G26" s="5" t="s">
        <v>44</v>
      </c>
      <c r="H26" s="126" t="s">
        <v>79</v>
      </c>
      <c r="I26" s="124">
        <v>300</v>
      </c>
      <c r="J26" s="6">
        <v>250000000</v>
      </c>
      <c r="K26" s="1" t="s">
        <v>92</v>
      </c>
      <c r="L26" s="8"/>
      <c r="M26" s="9"/>
      <c r="N26" s="9">
        <v>25000000</v>
      </c>
      <c r="O26" s="9">
        <v>25000000</v>
      </c>
      <c r="P26" s="9">
        <v>25000000</v>
      </c>
      <c r="Q26" s="9">
        <v>25000000</v>
      </c>
      <c r="R26" s="9">
        <v>25000000</v>
      </c>
      <c r="S26" s="9">
        <v>25000000</v>
      </c>
      <c r="T26" s="9">
        <v>25000000</v>
      </c>
      <c r="U26" s="9">
        <v>25000000</v>
      </c>
      <c r="V26" s="9">
        <v>25000000</v>
      </c>
      <c r="W26" s="9">
        <v>25000000</v>
      </c>
      <c r="X26" s="132"/>
      <c r="Y26" s="14"/>
      <c r="Z26" s="14"/>
    </row>
    <row r="27" spans="1:26" ht="105" x14ac:dyDescent="0.25">
      <c r="A27" s="5" t="s">
        <v>64</v>
      </c>
      <c r="B27" s="119" t="s">
        <v>61</v>
      </c>
      <c r="C27" s="119" t="s">
        <v>62</v>
      </c>
      <c r="D27" s="119" t="s">
        <v>63</v>
      </c>
      <c r="E27" s="10" t="s">
        <v>53</v>
      </c>
      <c r="F27" s="22" t="s">
        <v>52</v>
      </c>
      <c r="G27" s="5" t="s">
        <v>45</v>
      </c>
      <c r="H27" s="123" t="s">
        <v>80</v>
      </c>
      <c r="I27" s="124">
        <v>1</v>
      </c>
      <c r="J27" s="6">
        <v>200000000</v>
      </c>
      <c r="K27" s="1" t="s">
        <v>92</v>
      </c>
      <c r="L27" s="8"/>
      <c r="M27" s="9">
        <v>18181818.181818184</v>
      </c>
      <c r="N27" s="9">
        <v>18181818.181818184</v>
      </c>
      <c r="O27" s="9">
        <v>18181818.181818184</v>
      </c>
      <c r="P27" s="9">
        <v>18181818.181818184</v>
      </c>
      <c r="Q27" s="9">
        <v>18181818.181818184</v>
      </c>
      <c r="R27" s="9">
        <v>18181818.181818184</v>
      </c>
      <c r="S27" s="9">
        <v>18181818.181818184</v>
      </c>
      <c r="T27" s="9">
        <v>18181818.181818184</v>
      </c>
      <c r="U27" s="9">
        <v>18181818.181818184</v>
      </c>
      <c r="V27" s="9">
        <v>18181818.181818184</v>
      </c>
      <c r="W27" s="9">
        <v>18181818.181818184</v>
      </c>
      <c r="X27" s="132"/>
      <c r="Y27" s="14"/>
      <c r="Z27" s="14"/>
    </row>
    <row r="28" spans="1:26" ht="142.5" x14ac:dyDescent="0.25">
      <c r="A28" s="5" t="s">
        <v>64</v>
      </c>
      <c r="B28" s="119" t="s">
        <v>67</v>
      </c>
      <c r="C28" s="119" t="s">
        <v>68</v>
      </c>
      <c r="D28" s="120" t="s">
        <v>69</v>
      </c>
      <c r="E28" s="10" t="s">
        <v>53</v>
      </c>
      <c r="F28" s="22" t="s">
        <v>52</v>
      </c>
      <c r="G28" s="5" t="s">
        <v>45</v>
      </c>
      <c r="H28" s="123" t="s">
        <v>80</v>
      </c>
      <c r="I28" s="124">
        <v>1</v>
      </c>
      <c r="J28" s="6">
        <v>50000000</v>
      </c>
      <c r="K28" s="1" t="s">
        <v>92</v>
      </c>
      <c r="L28" s="8"/>
      <c r="M28" s="9"/>
      <c r="N28" s="9"/>
      <c r="O28" s="9">
        <f>+Tabla3[[#This Row],[VALOR (en pesos)]]</f>
        <v>50000000</v>
      </c>
      <c r="P28" s="9"/>
      <c r="Q28" s="9"/>
      <c r="R28" s="9"/>
      <c r="S28" s="9"/>
      <c r="T28" s="9"/>
      <c r="U28" s="9"/>
      <c r="V28" s="9"/>
      <c r="W28" s="9"/>
      <c r="X28" s="132"/>
      <c r="Y28" s="14"/>
      <c r="Z28" s="14"/>
    </row>
    <row r="29" spans="1:26" ht="114" x14ac:dyDescent="0.25">
      <c r="A29" s="5" t="s">
        <v>64</v>
      </c>
      <c r="B29" s="121" t="s">
        <v>67</v>
      </c>
      <c r="C29" s="121" t="s">
        <v>68</v>
      </c>
      <c r="D29" s="122" t="s">
        <v>70</v>
      </c>
      <c r="E29" s="10" t="s">
        <v>53</v>
      </c>
      <c r="F29" s="22" t="s">
        <v>52</v>
      </c>
      <c r="G29" s="5" t="s">
        <v>46</v>
      </c>
      <c r="H29" s="126" t="s">
        <v>79</v>
      </c>
      <c r="I29" s="124">
        <v>300</v>
      </c>
      <c r="J29" s="6">
        <v>250000000</v>
      </c>
      <c r="K29" s="1" t="s">
        <v>92</v>
      </c>
      <c r="L29" s="8"/>
      <c r="M29" s="9">
        <v>25000000</v>
      </c>
      <c r="N29" s="9">
        <v>25000000</v>
      </c>
      <c r="O29" s="9">
        <v>25000000</v>
      </c>
      <c r="P29" s="9">
        <v>25000000</v>
      </c>
      <c r="Q29" s="9">
        <v>25000000</v>
      </c>
      <c r="R29" s="9">
        <v>25000000</v>
      </c>
      <c r="S29" s="9">
        <v>25000000</v>
      </c>
      <c r="T29" s="9">
        <v>25000000</v>
      </c>
      <c r="U29" s="9">
        <v>25000000</v>
      </c>
      <c r="V29" s="9">
        <v>25000000</v>
      </c>
      <c r="W29" s="9"/>
      <c r="X29" s="132"/>
      <c r="Y29" s="14"/>
      <c r="Z29" s="14"/>
    </row>
    <row r="30" spans="1:26" ht="114" x14ac:dyDescent="0.25">
      <c r="A30" s="5" t="s">
        <v>64</v>
      </c>
      <c r="B30" s="119" t="s">
        <v>67</v>
      </c>
      <c r="C30" s="119" t="s">
        <v>71</v>
      </c>
      <c r="D30" s="119" t="s">
        <v>72</v>
      </c>
      <c r="E30" s="10" t="s">
        <v>53</v>
      </c>
      <c r="F30" s="22" t="s">
        <v>52</v>
      </c>
      <c r="G30" s="5" t="s">
        <v>47</v>
      </c>
      <c r="H30" s="127" t="s">
        <v>81</v>
      </c>
      <c r="I30" s="124">
        <v>500</v>
      </c>
      <c r="J30" s="6">
        <v>500000000</v>
      </c>
      <c r="K30" s="1" t="s">
        <v>92</v>
      </c>
      <c r="L30" s="9"/>
      <c r="M30" s="9"/>
      <c r="N30" s="9"/>
      <c r="O30" s="9"/>
      <c r="P30" s="9"/>
      <c r="Q30" s="9"/>
      <c r="R30" s="9"/>
      <c r="S30" s="9">
        <f>+Tabla3[[#This Row],[VALOR (en pesos)]]/2</f>
        <v>250000000</v>
      </c>
      <c r="T30" s="9"/>
      <c r="U30" s="9">
        <f>+Tabla3[[#This Row],[VALOR (en pesos)]]/2</f>
        <v>250000000</v>
      </c>
      <c r="V30" s="9"/>
      <c r="W30" s="9"/>
      <c r="X30" s="132"/>
      <c r="Y30" s="14"/>
      <c r="Z30" s="14"/>
    </row>
    <row r="31" spans="1:26" ht="105" x14ac:dyDescent="0.25">
      <c r="A31" s="5" t="s">
        <v>64</v>
      </c>
      <c r="B31" s="119" t="s">
        <v>61</v>
      </c>
      <c r="C31" s="119" t="s">
        <v>62</v>
      </c>
      <c r="D31" s="119" t="s">
        <v>63</v>
      </c>
      <c r="E31" s="10" t="s">
        <v>53</v>
      </c>
      <c r="F31" s="22" t="s">
        <v>52</v>
      </c>
      <c r="G31" s="5" t="s">
        <v>48</v>
      </c>
      <c r="H31" s="123" t="s">
        <v>82</v>
      </c>
      <c r="I31" s="124">
        <v>1</v>
      </c>
      <c r="J31" s="6">
        <v>300000000</v>
      </c>
      <c r="K31" s="1" t="s">
        <v>92</v>
      </c>
      <c r="L31" s="9"/>
      <c r="M31" s="9">
        <v>30000000</v>
      </c>
      <c r="N31" s="9">
        <v>30000000</v>
      </c>
      <c r="O31" s="9">
        <v>30000000</v>
      </c>
      <c r="P31" s="9">
        <v>30000000</v>
      </c>
      <c r="Q31" s="9">
        <v>30000000</v>
      </c>
      <c r="R31" s="9">
        <v>30000000</v>
      </c>
      <c r="S31" s="9">
        <v>30000000</v>
      </c>
      <c r="T31" s="9">
        <v>30000000</v>
      </c>
      <c r="U31" s="9">
        <v>30000000</v>
      </c>
      <c r="V31" s="9">
        <v>30000000</v>
      </c>
      <c r="W31" s="9"/>
      <c r="X31" s="132"/>
      <c r="Y31" s="14"/>
      <c r="Z31" s="14"/>
    </row>
    <row r="32" spans="1:26" ht="142.5" x14ac:dyDescent="0.25">
      <c r="A32" s="5" t="s">
        <v>64</v>
      </c>
      <c r="B32" s="119" t="s">
        <v>67</v>
      </c>
      <c r="C32" s="119" t="s">
        <v>68</v>
      </c>
      <c r="D32" s="120" t="s">
        <v>69</v>
      </c>
      <c r="E32" s="10" t="s">
        <v>53</v>
      </c>
      <c r="F32" s="22" t="s">
        <v>52</v>
      </c>
      <c r="G32" s="5" t="s">
        <v>49</v>
      </c>
      <c r="H32" s="128" t="s">
        <v>83</v>
      </c>
      <c r="I32" s="124">
        <v>2</v>
      </c>
      <c r="J32" s="6">
        <v>400000000</v>
      </c>
      <c r="K32" s="1" t="s">
        <v>92</v>
      </c>
      <c r="L32" s="8"/>
      <c r="M32" s="9"/>
      <c r="N32" s="9"/>
      <c r="O32" s="9">
        <v>200000000</v>
      </c>
      <c r="P32" s="9"/>
      <c r="Q32" s="9">
        <v>200000000</v>
      </c>
      <c r="R32" s="9"/>
      <c r="S32" s="9"/>
      <c r="T32" s="9"/>
      <c r="U32" s="9"/>
      <c r="V32" s="9"/>
      <c r="W32" s="9"/>
      <c r="X32" s="132"/>
      <c r="Y32" s="14"/>
      <c r="Z32" s="14"/>
    </row>
    <row r="33" spans="1:26" ht="142.5" x14ac:dyDescent="0.25">
      <c r="A33" s="5" t="s">
        <v>64</v>
      </c>
      <c r="B33" s="119" t="s">
        <v>67</v>
      </c>
      <c r="C33" s="119" t="s">
        <v>68</v>
      </c>
      <c r="D33" s="120" t="s">
        <v>69</v>
      </c>
      <c r="E33" s="10" t="s">
        <v>53</v>
      </c>
      <c r="F33" s="22" t="s">
        <v>52</v>
      </c>
      <c r="G33" s="5" t="s">
        <v>50</v>
      </c>
      <c r="H33" s="126" t="s">
        <v>79</v>
      </c>
      <c r="I33" s="124">
        <v>300</v>
      </c>
      <c r="J33" s="6">
        <v>1009965242</v>
      </c>
      <c r="K33" s="1" t="s">
        <v>92</v>
      </c>
      <c r="L33" s="8"/>
      <c r="M33" s="9">
        <v>201993048.40000001</v>
      </c>
      <c r="N33" s="9">
        <v>201993048.40000001</v>
      </c>
      <c r="O33" s="9">
        <v>201993048.40000001</v>
      </c>
      <c r="P33" s="9"/>
      <c r="Q33" s="9">
        <v>201993048.40000001</v>
      </c>
      <c r="R33" s="9">
        <v>201993048.40000001</v>
      </c>
      <c r="S33" s="9"/>
      <c r="T33" s="9"/>
      <c r="U33" s="9"/>
      <c r="V33" s="9"/>
      <c r="W33" s="9"/>
      <c r="X33" s="132"/>
      <c r="Y33" s="14"/>
      <c r="Z33" s="14"/>
    </row>
    <row r="34" spans="1:26" ht="142.5" x14ac:dyDescent="0.25">
      <c r="A34" s="5" t="s">
        <v>64</v>
      </c>
      <c r="B34" s="119" t="s">
        <v>67</v>
      </c>
      <c r="C34" s="119" t="s">
        <v>68</v>
      </c>
      <c r="D34" s="120" t="s">
        <v>69</v>
      </c>
      <c r="E34" s="10" t="s">
        <v>53</v>
      </c>
      <c r="F34" s="22" t="s">
        <v>52</v>
      </c>
      <c r="G34" s="111" t="s">
        <v>51</v>
      </c>
      <c r="H34" s="126" t="s">
        <v>84</v>
      </c>
      <c r="I34" s="124">
        <v>11</v>
      </c>
      <c r="J34" s="114">
        <v>585840068</v>
      </c>
      <c r="K34" s="1" t="s">
        <v>92</v>
      </c>
      <c r="L34" s="115"/>
      <c r="M34" s="116">
        <v>58584006.799999997</v>
      </c>
      <c r="N34" s="116">
        <v>58584006.799999997</v>
      </c>
      <c r="O34" s="116">
        <v>58584006.799999997</v>
      </c>
      <c r="P34" s="116">
        <v>58584006.799999997</v>
      </c>
      <c r="Q34" s="116">
        <v>58584006.799999997</v>
      </c>
      <c r="R34" s="116">
        <v>58584006.799999997</v>
      </c>
      <c r="S34" s="116">
        <v>58584006.799999997</v>
      </c>
      <c r="T34" s="116">
        <v>58584006.799999997</v>
      </c>
      <c r="U34" s="116">
        <v>58584006.799999997</v>
      </c>
      <c r="V34" s="116">
        <v>58584006.799999997</v>
      </c>
      <c r="W34" s="116"/>
      <c r="X34" s="132"/>
      <c r="Y34" s="14"/>
      <c r="Z34" s="14"/>
    </row>
    <row r="35" spans="1:26" ht="57" x14ac:dyDescent="0.25">
      <c r="A35" s="5" t="s">
        <v>64</v>
      </c>
      <c r="B35" s="119" t="s">
        <v>61</v>
      </c>
      <c r="C35" s="119" t="s">
        <v>62</v>
      </c>
      <c r="D35" s="119" t="s">
        <v>73</v>
      </c>
      <c r="E35" s="112" t="s">
        <v>56</v>
      </c>
      <c r="F35" s="113" t="s">
        <v>55</v>
      </c>
      <c r="G35" s="111" t="s">
        <v>54</v>
      </c>
      <c r="H35" s="129" t="s">
        <v>85</v>
      </c>
      <c r="I35" s="124">
        <v>1</v>
      </c>
      <c r="J35" s="114">
        <v>2493702000</v>
      </c>
      <c r="K35" s="1" t="s">
        <v>89</v>
      </c>
      <c r="L35" s="115"/>
      <c r="M35" s="116">
        <v>226700181.81818181</v>
      </c>
      <c r="N35" s="116">
        <v>226700181.81818181</v>
      </c>
      <c r="O35" s="116">
        <v>226700181.81818181</v>
      </c>
      <c r="P35" s="116">
        <v>226700181.81818181</v>
      </c>
      <c r="Q35" s="116">
        <v>226700181.81818181</v>
      </c>
      <c r="R35" s="116">
        <v>226700181.81818181</v>
      </c>
      <c r="S35" s="116">
        <v>226700181.81818181</v>
      </c>
      <c r="T35" s="116">
        <v>226700181.81818181</v>
      </c>
      <c r="U35" s="116">
        <v>226700181.81818181</v>
      </c>
      <c r="V35" s="116">
        <v>226700181.81818181</v>
      </c>
      <c r="W35" s="116">
        <v>226700181.81818181</v>
      </c>
      <c r="X35" s="132"/>
      <c r="Y35" s="14"/>
      <c r="Z35" s="14"/>
    </row>
    <row r="36" spans="1:26" ht="114" x14ac:dyDescent="0.25">
      <c r="A36" s="5" t="s">
        <v>64</v>
      </c>
      <c r="B36" s="119" t="s">
        <v>67</v>
      </c>
      <c r="C36" s="119" t="s">
        <v>68</v>
      </c>
      <c r="D36" s="120" t="s">
        <v>70</v>
      </c>
      <c r="E36" s="112" t="s">
        <v>58</v>
      </c>
      <c r="F36" s="113" t="s">
        <v>57</v>
      </c>
      <c r="G36" s="117" t="s">
        <v>59</v>
      </c>
      <c r="H36" s="126" t="s">
        <v>86</v>
      </c>
      <c r="I36" s="124">
        <v>1</v>
      </c>
      <c r="J36" s="114">
        <v>200000000</v>
      </c>
      <c r="K36" s="1" t="s">
        <v>91</v>
      </c>
      <c r="L36" s="115"/>
      <c r="M36" s="116"/>
      <c r="N36" s="115"/>
      <c r="O36" s="116"/>
      <c r="P36" s="116"/>
      <c r="Q36" s="116"/>
      <c r="R36" s="116"/>
      <c r="S36" s="116">
        <v>200000000</v>
      </c>
      <c r="T36" s="116"/>
      <c r="U36" s="116"/>
      <c r="V36" s="116"/>
      <c r="W36" s="116"/>
      <c r="X36" s="132"/>
      <c r="Y36" s="14"/>
      <c r="Z36" s="14"/>
    </row>
    <row r="37" spans="1:26" ht="114" x14ac:dyDescent="0.25">
      <c r="A37" s="5" t="s">
        <v>64</v>
      </c>
      <c r="B37" s="119" t="s">
        <v>67</v>
      </c>
      <c r="C37" s="119" t="s">
        <v>68</v>
      </c>
      <c r="D37" s="120" t="s">
        <v>70</v>
      </c>
      <c r="E37" s="112" t="s">
        <v>58</v>
      </c>
      <c r="F37" s="113" t="s">
        <v>57</v>
      </c>
      <c r="G37" s="117" t="s">
        <v>60</v>
      </c>
      <c r="H37" s="126" t="s">
        <v>87</v>
      </c>
      <c r="I37" s="124">
        <v>1</v>
      </c>
      <c r="J37" s="6">
        <v>600000000</v>
      </c>
      <c r="K37" s="1" t="s">
        <v>91</v>
      </c>
      <c r="L37" s="8"/>
      <c r="M37" s="9"/>
      <c r="N37" s="8"/>
      <c r="O37" s="9"/>
      <c r="P37" s="9"/>
      <c r="Q37" s="9"/>
      <c r="R37" s="9"/>
      <c r="S37" s="9">
        <v>600000000</v>
      </c>
      <c r="T37" s="9"/>
      <c r="U37" s="9"/>
      <c r="V37" s="9"/>
      <c r="W37" s="9"/>
      <c r="X37" s="132"/>
      <c r="Y37" s="14"/>
      <c r="Z37" s="14"/>
    </row>
    <row r="38" spans="1:26" ht="114" x14ac:dyDescent="0.25">
      <c r="A38" s="5" t="s">
        <v>64</v>
      </c>
      <c r="B38" s="119" t="s">
        <v>67</v>
      </c>
      <c r="C38" s="119" t="s">
        <v>68</v>
      </c>
      <c r="D38" s="120" t="s">
        <v>70</v>
      </c>
      <c r="E38" s="112" t="s">
        <v>58</v>
      </c>
      <c r="F38" s="113" t="s">
        <v>57</v>
      </c>
      <c r="G38" s="118" t="s">
        <v>57</v>
      </c>
      <c r="H38" s="126" t="s">
        <v>88</v>
      </c>
      <c r="I38" s="124">
        <v>1</v>
      </c>
      <c r="J38" s="6">
        <v>3292238000</v>
      </c>
      <c r="K38" s="1" t="s">
        <v>91</v>
      </c>
      <c r="L38" s="8"/>
      <c r="M38" s="9"/>
      <c r="N38" s="8"/>
      <c r="O38" s="9"/>
      <c r="P38" s="9"/>
      <c r="Q38" s="9"/>
      <c r="R38" s="9"/>
      <c r="S38" s="9">
        <v>3292238000</v>
      </c>
      <c r="T38" s="9"/>
      <c r="U38" s="9"/>
      <c r="V38" s="9"/>
      <c r="W38" s="9"/>
      <c r="X38" s="134"/>
      <c r="Y38" s="14"/>
      <c r="Z38" s="14"/>
    </row>
    <row r="39" spans="1:26" x14ac:dyDescent="0.25">
      <c r="A39" s="52"/>
      <c r="B39" s="53"/>
      <c r="C39" s="53"/>
      <c r="D39" s="53"/>
      <c r="E39" s="43"/>
      <c r="F39" s="44"/>
      <c r="G39" s="61"/>
      <c r="H39" s="59"/>
      <c r="I39" s="59"/>
      <c r="J39" s="152"/>
      <c r="K39" s="48"/>
      <c r="L39" s="41"/>
      <c r="M39" s="18"/>
      <c r="N39" s="41"/>
      <c r="O39" s="18"/>
      <c r="P39" s="18"/>
      <c r="Q39" s="18"/>
      <c r="R39" s="18"/>
      <c r="S39" s="18"/>
      <c r="T39" s="18"/>
      <c r="U39" s="18"/>
      <c r="V39" s="18"/>
      <c r="W39" s="18"/>
      <c r="X39" s="21"/>
      <c r="Y39" s="14"/>
      <c r="Z39" s="14"/>
    </row>
    <row r="40" spans="1:26" x14ac:dyDescent="0.25">
      <c r="A40" s="52"/>
      <c r="B40" s="53"/>
      <c r="C40" s="53"/>
      <c r="D40" s="53"/>
      <c r="E40" s="57"/>
      <c r="F40" s="54"/>
      <c r="G40" s="60"/>
      <c r="H40" s="58"/>
      <c r="I40" s="58"/>
      <c r="J40" s="153"/>
      <c r="K40" s="55"/>
      <c r="L40" s="56"/>
      <c r="M40" s="19"/>
      <c r="N40" s="56"/>
      <c r="O40" s="19"/>
      <c r="P40" s="19"/>
      <c r="Q40" s="19"/>
      <c r="R40" s="19"/>
      <c r="S40" s="19"/>
      <c r="T40" s="19"/>
      <c r="U40" s="19"/>
      <c r="V40" s="19"/>
      <c r="W40" s="19"/>
      <c r="X40" s="20"/>
      <c r="Y40" s="14"/>
      <c r="Z40" s="14"/>
    </row>
    <row r="41" spans="1:26" x14ac:dyDescent="0.25">
      <c r="A41" s="52"/>
      <c r="B41" s="53"/>
      <c r="C41" s="53"/>
      <c r="D41" s="53"/>
      <c r="E41" s="43"/>
      <c r="F41" s="44"/>
      <c r="G41" s="61"/>
      <c r="H41" s="59"/>
      <c r="I41" s="59"/>
      <c r="J41" s="152"/>
      <c r="K41" s="48"/>
      <c r="L41" s="41"/>
      <c r="M41" s="18"/>
      <c r="N41" s="41"/>
      <c r="O41" s="18"/>
      <c r="P41" s="18"/>
      <c r="Q41" s="18"/>
      <c r="R41" s="18"/>
      <c r="S41" s="18"/>
      <c r="T41" s="18"/>
      <c r="U41" s="18"/>
      <c r="V41" s="18"/>
      <c r="W41" s="18"/>
      <c r="X41" s="21"/>
      <c r="Y41" s="14"/>
      <c r="Z41" s="14"/>
    </row>
    <row r="42" spans="1:26" x14ac:dyDescent="0.25">
      <c r="A42" s="52"/>
      <c r="B42" s="53"/>
      <c r="C42" s="53"/>
      <c r="D42" s="53"/>
      <c r="E42" s="57"/>
      <c r="F42" s="54"/>
      <c r="G42" s="60"/>
      <c r="H42" s="58"/>
      <c r="I42" s="58"/>
      <c r="J42" s="153"/>
      <c r="K42" s="55"/>
      <c r="L42" s="56"/>
      <c r="M42" s="19"/>
      <c r="N42" s="56"/>
      <c r="O42" s="19"/>
      <c r="P42" s="19"/>
      <c r="Q42" s="19"/>
      <c r="R42" s="19"/>
      <c r="S42" s="19"/>
      <c r="T42" s="19"/>
      <c r="U42" s="19"/>
      <c r="V42" s="19"/>
      <c r="W42" s="19"/>
      <c r="X42" s="20"/>
      <c r="Y42" s="14"/>
      <c r="Z42" s="14"/>
    </row>
    <row r="43" spans="1:26" x14ac:dyDescent="0.25">
      <c r="A43" s="52"/>
      <c r="B43" s="53"/>
      <c r="C43" s="53"/>
      <c r="D43" s="53"/>
      <c r="E43" s="43"/>
      <c r="F43" s="44"/>
      <c r="G43" s="61"/>
      <c r="H43" s="59"/>
      <c r="I43" s="59"/>
      <c r="J43" s="152"/>
      <c r="K43" s="48"/>
      <c r="L43" s="41"/>
      <c r="M43" s="18"/>
      <c r="N43" s="41"/>
      <c r="O43" s="18"/>
      <c r="P43" s="18"/>
      <c r="Q43" s="18"/>
      <c r="R43" s="18"/>
      <c r="S43" s="18"/>
      <c r="T43" s="18"/>
      <c r="U43" s="18"/>
      <c r="V43" s="18"/>
      <c r="W43" s="18"/>
      <c r="X43" s="21"/>
      <c r="Y43" s="14"/>
      <c r="Z43" s="14"/>
    </row>
    <row r="44" spans="1:26" x14ac:dyDescent="0.25">
      <c r="A44" s="52"/>
      <c r="B44" s="53"/>
      <c r="C44" s="53"/>
      <c r="D44" s="53"/>
      <c r="E44" s="57"/>
      <c r="F44" s="54"/>
      <c r="G44" s="60"/>
      <c r="H44" s="58"/>
      <c r="I44" s="58"/>
      <c r="J44" s="153"/>
      <c r="K44" s="55"/>
      <c r="L44" s="56"/>
      <c r="M44" s="19"/>
      <c r="N44" s="56"/>
      <c r="O44" s="19"/>
      <c r="P44" s="19"/>
      <c r="Q44" s="19"/>
      <c r="R44" s="19"/>
      <c r="S44" s="19"/>
      <c r="T44" s="19"/>
      <c r="U44" s="19"/>
      <c r="V44" s="19"/>
      <c r="W44" s="19"/>
      <c r="X44" s="20"/>
      <c r="Y44" s="14"/>
      <c r="Z44" s="14"/>
    </row>
    <row r="45" spans="1:26" x14ac:dyDescent="0.25">
      <c r="A45" s="52"/>
      <c r="B45" s="53"/>
      <c r="C45" s="53"/>
      <c r="D45" s="53"/>
      <c r="E45" s="43"/>
      <c r="F45" s="44"/>
      <c r="G45" s="61"/>
      <c r="H45" s="59"/>
      <c r="I45" s="59"/>
      <c r="J45" s="152"/>
      <c r="K45" s="48"/>
      <c r="L45" s="41"/>
      <c r="M45" s="18"/>
      <c r="N45" s="41"/>
      <c r="O45" s="41"/>
      <c r="P45" s="41"/>
      <c r="Q45" s="41"/>
      <c r="R45" s="41"/>
      <c r="S45" s="41"/>
      <c r="T45" s="41"/>
      <c r="U45" s="18"/>
      <c r="V45" s="18"/>
      <c r="W45" s="18"/>
      <c r="X45" s="21"/>
      <c r="Y45" s="14"/>
      <c r="Z45" s="14"/>
    </row>
    <row r="46" spans="1:26" x14ac:dyDescent="0.25">
      <c r="A46" s="52"/>
      <c r="B46" s="53"/>
      <c r="C46" s="53"/>
      <c r="D46" s="53"/>
      <c r="E46" s="57"/>
      <c r="F46" s="54"/>
      <c r="G46" s="60"/>
      <c r="H46" s="58"/>
      <c r="I46" s="58"/>
      <c r="J46" s="153"/>
      <c r="K46" s="55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20"/>
      <c r="Y46" s="14"/>
      <c r="Z46" s="14"/>
    </row>
    <row r="47" spans="1:26" x14ac:dyDescent="0.25">
      <c r="A47" s="51"/>
      <c r="B47" s="53"/>
      <c r="C47" s="53"/>
      <c r="D47" s="53"/>
      <c r="E47" s="43"/>
      <c r="F47" s="44"/>
      <c r="G47" s="61"/>
      <c r="H47" s="51"/>
      <c r="I47" s="51"/>
      <c r="J47" s="154"/>
      <c r="K47" s="4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21"/>
      <c r="Y47" s="14"/>
      <c r="Z47" s="14"/>
    </row>
    <row r="48" spans="1:26" x14ac:dyDescent="0.25">
      <c r="A48" s="52"/>
      <c r="B48" s="53"/>
      <c r="C48" s="53"/>
      <c r="D48" s="53"/>
      <c r="E48" s="57"/>
      <c r="F48" s="54"/>
      <c r="G48" s="60"/>
      <c r="H48" s="52"/>
      <c r="I48" s="52"/>
      <c r="J48" s="155"/>
      <c r="K48" s="55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20"/>
      <c r="Y48" s="14"/>
      <c r="Z48" s="14"/>
    </row>
    <row r="49" spans="1:26" x14ac:dyDescent="0.25">
      <c r="A49" s="51"/>
      <c r="B49" s="53"/>
      <c r="C49" s="53"/>
      <c r="D49" s="53"/>
      <c r="E49" s="43"/>
      <c r="F49" s="44"/>
      <c r="G49" s="34"/>
      <c r="H49" s="59"/>
      <c r="I49" s="59"/>
      <c r="J49" s="154"/>
      <c r="K49" s="48"/>
      <c r="L49" s="41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21"/>
      <c r="Y49" s="14"/>
      <c r="Z49" s="14"/>
    </row>
    <row r="50" spans="1:26" x14ac:dyDescent="0.25">
      <c r="A50" s="52"/>
      <c r="B50" s="53"/>
      <c r="C50" s="53"/>
      <c r="D50" s="53"/>
      <c r="E50" s="57"/>
      <c r="F50" s="54"/>
      <c r="G50" s="53"/>
      <c r="H50" s="58"/>
      <c r="I50" s="58"/>
      <c r="J50" s="155"/>
      <c r="K50" s="62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19"/>
      <c r="X50" s="20"/>
      <c r="Y50" s="14"/>
      <c r="Z50" s="14"/>
    </row>
    <row r="51" spans="1:26" x14ac:dyDescent="0.25">
      <c r="A51" s="52"/>
      <c r="B51" s="53"/>
      <c r="C51" s="53"/>
      <c r="D51" s="53"/>
      <c r="E51" s="43"/>
      <c r="F51" s="44"/>
      <c r="G51" s="34"/>
      <c r="H51" s="59"/>
      <c r="I51" s="59"/>
      <c r="J51" s="154"/>
      <c r="K51" s="48"/>
      <c r="L51" s="41"/>
      <c r="M51" s="18"/>
      <c r="N51" s="41"/>
      <c r="O51" s="18"/>
      <c r="P51" s="18"/>
      <c r="Q51" s="18"/>
      <c r="R51" s="18"/>
      <c r="S51" s="18"/>
      <c r="T51" s="18"/>
      <c r="U51" s="18"/>
      <c r="V51" s="18"/>
      <c r="W51" s="18"/>
      <c r="Y51" s="14"/>
      <c r="Z51" s="14"/>
    </row>
    <row r="52" spans="1:26" x14ac:dyDescent="0.25">
      <c r="A52" s="52"/>
      <c r="B52" s="53"/>
      <c r="C52" s="53"/>
      <c r="D52" s="53"/>
      <c r="E52" s="57"/>
      <c r="F52" s="54"/>
      <c r="G52" s="53"/>
      <c r="H52" s="58"/>
      <c r="I52" s="58"/>
      <c r="J52" s="155"/>
      <c r="K52" s="55"/>
      <c r="L52" s="56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Y52" s="14"/>
      <c r="Z52" s="14"/>
    </row>
    <row r="53" spans="1:26" x14ac:dyDescent="0.25">
      <c r="B53" s="53"/>
      <c r="C53" s="53"/>
      <c r="D53" s="63"/>
      <c r="E53" s="57"/>
      <c r="F53" s="64"/>
      <c r="G53" s="65"/>
      <c r="H53" s="42"/>
      <c r="I53" s="42"/>
      <c r="J53" s="154"/>
      <c r="K53" s="42"/>
      <c r="L53" s="41"/>
      <c r="M53" s="18"/>
      <c r="N53" s="18"/>
      <c r="O53" s="41"/>
      <c r="P53" s="18"/>
      <c r="Q53" s="18"/>
      <c r="R53" s="18"/>
      <c r="S53" s="18"/>
      <c r="T53" s="18"/>
      <c r="U53" s="18"/>
      <c r="V53" s="18"/>
      <c r="W53" s="18"/>
      <c r="Y53" s="14"/>
      <c r="Z53" s="14"/>
    </row>
    <row r="54" spans="1:26" x14ac:dyDescent="0.25">
      <c r="A54" s="23"/>
      <c r="B54" s="53"/>
      <c r="C54" s="53"/>
      <c r="D54" s="63"/>
      <c r="E54" s="57"/>
      <c r="F54" s="64"/>
      <c r="G54" s="65"/>
      <c r="H54" s="42"/>
      <c r="I54" s="42"/>
      <c r="J54" s="154"/>
      <c r="K54" s="42"/>
      <c r="L54" s="41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Y54" s="14"/>
      <c r="Z54" s="14"/>
    </row>
    <row r="55" spans="1:26" x14ac:dyDescent="0.25">
      <c r="A55" s="34"/>
      <c r="B55" s="45"/>
      <c r="C55" s="45"/>
      <c r="D55" s="66"/>
      <c r="E55" s="67"/>
      <c r="F55" s="44"/>
      <c r="G55" s="42"/>
      <c r="H55" s="45"/>
      <c r="I55" s="45"/>
      <c r="J55" s="156"/>
      <c r="K55" s="42"/>
      <c r="L55" s="46"/>
      <c r="M55" s="47"/>
      <c r="N55" s="47"/>
      <c r="O55" s="46"/>
      <c r="P55" s="47"/>
      <c r="Q55" s="47"/>
      <c r="R55" s="47"/>
      <c r="S55" s="47"/>
      <c r="T55" s="47"/>
      <c r="U55" s="47"/>
      <c r="V55" s="47"/>
      <c r="W55" s="47"/>
      <c r="Y55" s="14"/>
      <c r="Z55" s="14"/>
    </row>
    <row r="56" spans="1:26" x14ac:dyDescent="0.25">
      <c r="A56" s="34"/>
      <c r="B56" s="66"/>
      <c r="C56" s="66"/>
      <c r="D56" s="66"/>
      <c r="E56" s="67"/>
      <c r="F56" s="44"/>
      <c r="G56" s="42"/>
      <c r="H56" s="45"/>
      <c r="I56" s="45"/>
      <c r="J56" s="156"/>
      <c r="K56" s="42"/>
      <c r="L56" s="46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Y56" s="14"/>
      <c r="Z56" s="14"/>
    </row>
    <row r="57" spans="1:26" x14ac:dyDescent="0.25">
      <c r="A57" s="34"/>
      <c r="B57" s="66"/>
      <c r="C57" s="66"/>
      <c r="D57" s="66"/>
      <c r="E57" s="67"/>
      <c r="F57" s="44"/>
      <c r="G57" s="42"/>
      <c r="H57" s="45"/>
      <c r="I57" s="45"/>
      <c r="J57" s="156"/>
      <c r="K57" s="42"/>
      <c r="L57" s="46"/>
      <c r="M57" s="47"/>
      <c r="N57" s="46"/>
      <c r="O57" s="47"/>
      <c r="P57" s="47"/>
      <c r="Q57" s="47"/>
      <c r="R57" s="47"/>
      <c r="S57" s="47"/>
      <c r="T57" s="47"/>
      <c r="U57" s="47"/>
      <c r="V57" s="47"/>
      <c r="W57" s="47"/>
      <c r="Y57" s="14"/>
      <c r="Z57" s="14"/>
    </row>
    <row r="58" spans="1:26" x14ac:dyDescent="0.25">
      <c r="A58" s="34"/>
      <c r="B58" s="66"/>
      <c r="C58" s="66"/>
      <c r="D58" s="66"/>
      <c r="E58" s="67"/>
      <c r="F58" s="44"/>
      <c r="G58" s="42"/>
      <c r="H58" s="45"/>
      <c r="I58" s="45"/>
      <c r="J58" s="156"/>
      <c r="K58" s="42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Y58" s="14"/>
      <c r="Z58" s="14"/>
    </row>
    <row r="59" spans="1:26" x14ac:dyDescent="0.25">
      <c r="A59" s="34"/>
      <c r="B59" s="66"/>
      <c r="C59" s="66"/>
      <c r="D59" s="66"/>
      <c r="E59" s="67"/>
      <c r="F59" s="44"/>
      <c r="G59" s="42"/>
      <c r="H59" s="45"/>
      <c r="I59" s="45"/>
      <c r="J59" s="156"/>
      <c r="K59" s="42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Y59" s="14"/>
      <c r="Z59" s="14"/>
    </row>
    <row r="60" spans="1:26" x14ac:dyDescent="0.25">
      <c r="A60" s="34"/>
      <c r="B60" s="66"/>
      <c r="C60" s="66"/>
      <c r="D60" s="66"/>
      <c r="E60" s="67"/>
      <c r="F60" s="44"/>
      <c r="G60" s="42"/>
      <c r="H60" s="45"/>
      <c r="I60" s="45"/>
      <c r="J60" s="156"/>
      <c r="K60" s="42"/>
      <c r="L60" s="46"/>
      <c r="M60" s="46"/>
      <c r="N60" s="46"/>
      <c r="O60" s="46"/>
      <c r="P60" s="46"/>
      <c r="Q60" s="47"/>
      <c r="R60" s="47"/>
      <c r="S60" s="46"/>
      <c r="T60" s="46"/>
      <c r="U60" s="46"/>
      <c r="V60" s="46"/>
      <c r="W60" s="46"/>
      <c r="Y60" s="14"/>
      <c r="Z60" s="14"/>
    </row>
    <row r="61" spans="1:26" x14ac:dyDescent="0.25">
      <c r="A61" s="34"/>
      <c r="B61" s="66"/>
      <c r="C61" s="66"/>
      <c r="D61" s="66"/>
      <c r="E61" s="67"/>
      <c r="F61" s="44"/>
      <c r="G61" s="42"/>
      <c r="H61" s="45"/>
      <c r="I61" s="45"/>
      <c r="J61" s="156"/>
      <c r="K61" s="42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7"/>
      <c r="W61" s="47"/>
      <c r="Y61" s="14"/>
      <c r="Z61" s="14"/>
    </row>
    <row r="62" spans="1:26" x14ac:dyDescent="0.25">
      <c r="A62" s="34"/>
      <c r="B62" s="66"/>
      <c r="C62" s="66"/>
      <c r="D62" s="66"/>
      <c r="E62" s="67"/>
      <c r="F62" s="44"/>
      <c r="G62" s="42"/>
      <c r="H62" s="45"/>
      <c r="I62" s="45"/>
      <c r="J62" s="156"/>
      <c r="K62" s="42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Y62" s="14"/>
      <c r="Z62" s="14"/>
    </row>
    <row r="63" spans="1:26" x14ac:dyDescent="0.25">
      <c r="A63" s="34"/>
      <c r="B63" s="66"/>
      <c r="C63" s="66"/>
      <c r="D63" s="66"/>
      <c r="E63" s="44"/>
      <c r="F63" s="44"/>
      <c r="G63" s="34"/>
      <c r="H63" s="69"/>
      <c r="I63" s="69"/>
      <c r="J63" s="156"/>
      <c r="K63" s="48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18"/>
      <c r="Y63" s="14"/>
      <c r="Z63" s="14"/>
    </row>
    <row r="64" spans="1:26" x14ac:dyDescent="0.25">
      <c r="A64" s="34"/>
      <c r="B64" s="66"/>
      <c r="C64" s="66"/>
      <c r="D64" s="66"/>
      <c r="E64" s="44"/>
      <c r="F64" s="44"/>
      <c r="G64" s="34"/>
      <c r="H64" s="69"/>
      <c r="I64" s="69"/>
      <c r="J64" s="156"/>
      <c r="K64" s="48"/>
      <c r="L64" s="41"/>
      <c r="M64" s="47"/>
      <c r="N64" s="47"/>
      <c r="O64" s="47"/>
      <c r="P64" s="47"/>
      <c r="Q64" s="47"/>
      <c r="R64" s="47"/>
      <c r="S64" s="47"/>
      <c r="T64" s="47"/>
      <c r="U64" s="47"/>
      <c r="V64" s="18"/>
      <c r="W64" s="18"/>
      <c r="Y64" s="14"/>
      <c r="Z64" s="14"/>
    </row>
    <row r="65" spans="1:26" x14ac:dyDescent="0.25">
      <c r="A65" s="34"/>
      <c r="B65" s="66"/>
      <c r="C65" s="66"/>
      <c r="D65" s="66"/>
      <c r="E65" s="44"/>
      <c r="F65" s="44"/>
      <c r="G65" s="34"/>
      <c r="H65" s="69"/>
      <c r="I65" s="69"/>
      <c r="J65" s="156"/>
      <c r="K65" s="48"/>
      <c r="L65" s="41"/>
      <c r="M65" s="47"/>
      <c r="N65" s="47"/>
      <c r="O65" s="47"/>
      <c r="P65" s="47"/>
      <c r="Q65" s="47"/>
      <c r="R65" s="18"/>
      <c r="S65" s="18"/>
      <c r="T65" s="18"/>
      <c r="U65" s="18"/>
      <c r="V65" s="18"/>
      <c r="W65" s="18"/>
      <c r="Y65" s="14"/>
      <c r="Z65" s="14"/>
    </row>
    <row r="66" spans="1:26" x14ac:dyDescent="0.25">
      <c r="A66" s="34"/>
      <c r="B66" s="66"/>
      <c r="C66" s="66"/>
      <c r="D66" s="66"/>
      <c r="E66" s="44"/>
      <c r="F66" s="44"/>
      <c r="G66" s="34"/>
      <c r="H66" s="69"/>
      <c r="I66" s="69"/>
      <c r="J66" s="156"/>
      <c r="K66" s="48"/>
      <c r="L66" s="41"/>
      <c r="M66" s="47"/>
      <c r="N66" s="47"/>
      <c r="O66" s="47"/>
      <c r="P66" s="47"/>
      <c r="Q66" s="47"/>
      <c r="R66" s="18"/>
      <c r="S66" s="18"/>
      <c r="T66" s="18"/>
      <c r="U66" s="18"/>
      <c r="V66" s="18"/>
      <c r="W66" s="18"/>
      <c r="Y66" s="14"/>
      <c r="Z66" s="14"/>
    </row>
    <row r="67" spans="1:26" x14ac:dyDescent="0.25">
      <c r="A67" s="34"/>
      <c r="B67" s="66"/>
      <c r="C67" s="66"/>
      <c r="D67" s="66"/>
      <c r="E67" s="44"/>
      <c r="F67" s="44"/>
      <c r="G67" s="34"/>
      <c r="H67" s="69"/>
      <c r="I67" s="69"/>
      <c r="J67" s="156"/>
      <c r="K67" s="48"/>
      <c r="L67" s="41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18"/>
      <c r="Y67" s="14"/>
      <c r="Z67" s="14"/>
    </row>
    <row r="68" spans="1:26" x14ac:dyDescent="0.25">
      <c r="A68" s="34"/>
      <c r="B68" s="66"/>
      <c r="C68" s="66"/>
      <c r="D68" s="66"/>
      <c r="E68" s="44"/>
      <c r="F68" s="44"/>
      <c r="G68" s="34"/>
      <c r="H68" s="69"/>
      <c r="I68" s="69"/>
      <c r="J68" s="156"/>
      <c r="K68" s="48"/>
      <c r="L68" s="41"/>
      <c r="M68" s="47"/>
      <c r="N68" s="47"/>
      <c r="O68" s="46"/>
      <c r="P68" s="47"/>
      <c r="Q68" s="47"/>
      <c r="R68" s="47"/>
      <c r="S68" s="47"/>
      <c r="T68" s="47"/>
      <c r="U68" s="47"/>
      <c r="V68" s="47"/>
      <c r="W68" s="18"/>
      <c r="Y68" s="14"/>
      <c r="Z68" s="14"/>
    </row>
    <row r="69" spans="1:26" x14ac:dyDescent="0.25">
      <c r="A69" s="34"/>
      <c r="B69" s="44"/>
      <c r="C69" s="44"/>
      <c r="D69" s="70"/>
      <c r="E69" s="44"/>
      <c r="F69" s="70"/>
      <c r="G69" s="62"/>
      <c r="H69" s="44"/>
      <c r="I69" s="44"/>
      <c r="J69" s="156"/>
      <c r="K69" s="48"/>
      <c r="L69" s="41"/>
      <c r="M69" s="47"/>
      <c r="N69" s="18"/>
      <c r="O69" s="47"/>
      <c r="P69" s="18"/>
      <c r="Q69" s="47"/>
      <c r="R69" s="18"/>
      <c r="S69" s="18"/>
      <c r="T69" s="18"/>
      <c r="U69" s="47"/>
      <c r="V69" s="18"/>
      <c r="W69" s="18"/>
      <c r="Y69" s="14"/>
      <c r="Z69" s="14"/>
    </row>
    <row r="70" spans="1:26" x14ac:dyDescent="0.25">
      <c r="A70" s="51"/>
      <c r="B70" s="42"/>
      <c r="C70" s="42"/>
      <c r="D70" s="42"/>
      <c r="E70" s="43"/>
      <c r="F70" s="67"/>
      <c r="G70" s="34"/>
      <c r="H70" s="42"/>
      <c r="I70" s="42"/>
      <c r="J70" s="157"/>
      <c r="K70" s="42"/>
      <c r="L70" s="46"/>
      <c r="M70" s="47"/>
      <c r="N70" s="47"/>
      <c r="O70" s="46"/>
      <c r="P70" s="47"/>
      <c r="Q70" s="47"/>
      <c r="R70" s="47"/>
      <c r="S70" s="47"/>
      <c r="T70" s="47"/>
      <c r="U70" s="47"/>
      <c r="V70" s="47"/>
      <c r="W70" s="47"/>
      <c r="Y70" s="14"/>
      <c r="Z70" s="14"/>
    </row>
    <row r="71" spans="1:26" x14ac:dyDescent="0.25">
      <c r="A71" s="51"/>
      <c r="B71" s="42"/>
      <c r="C71" s="42"/>
      <c r="D71" s="42"/>
      <c r="E71" s="43"/>
      <c r="F71" s="44"/>
      <c r="G71" s="34"/>
      <c r="H71" s="42"/>
      <c r="I71" s="42"/>
      <c r="J71" s="157"/>
      <c r="K71" s="42"/>
      <c r="L71" s="46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Y71" s="14"/>
      <c r="Z71" s="14"/>
    </row>
    <row r="72" spans="1:26" x14ac:dyDescent="0.25">
      <c r="A72" s="51"/>
      <c r="B72" s="34"/>
      <c r="C72" s="34"/>
      <c r="D72" s="34"/>
      <c r="E72" s="43"/>
      <c r="F72" s="44"/>
      <c r="G72" s="34"/>
      <c r="H72" s="34"/>
      <c r="I72" s="34"/>
      <c r="J72" s="157"/>
      <c r="K72" s="48"/>
      <c r="L72" s="46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Y72" s="14"/>
      <c r="Z72" s="14"/>
    </row>
    <row r="73" spans="1:26" x14ac:dyDescent="0.25">
      <c r="A73" s="51"/>
      <c r="B73" s="42"/>
      <c r="C73" s="42"/>
      <c r="D73" s="42"/>
      <c r="E73" s="43"/>
      <c r="F73" s="44"/>
      <c r="G73" s="34"/>
      <c r="H73" s="42"/>
      <c r="I73" s="42"/>
      <c r="J73" s="157"/>
      <c r="K73" s="42"/>
      <c r="L73" s="46"/>
      <c r="M73" s="47"/>
      <c r="N73" s="46"/>
      <c r="O73" s="47"/>
      <c r="P73" s="47"/>
      <c r="Q73" s="47"/>
      <c r="R73" s="47"/>
      <c r="S73" s="47"/>
      <c r="T73" s="47"/>
      <c r="U73" s="47"/>
      <c r="V73" s="47"/>
      <c r="W73" s="47"/>
      <c r="Y73" s="14"/>
      <c r="Z73" s="14"/>
    </row>
    <row r="74" spans="1:26" x14ac:dyDescent="0.25">
      <c r="A74" s="51"/>
      <c r="B74" s="34"/>
      <c r="C74" s="34"/>
      <c r="D74" s="34"/>
      <c r="E74" s="43"/>
      <c r="F74" s="44"/>
      <c r="G74" s="34"/>
      <c r="H74" s="34"/>
      <c r="I74" s="34"/>
      <c r="J74" s="157"/>
      <c r="K74" s="48"/>
      <c r="L74" s="46"/>
      <c r="M74" s="47"/>
      <c r="N74" s="46"/>
      <c r="O74" s="47"/>
      <c r="P74" s="47"/>
      <c r="Q74" s="47"/>
      <c r="R74" s="47"/>
      <c r="S74" s="47"/>
      <c r="T74" s="47"/>
      <c r="U74" s="47"/>
      <c r="V74" s="47"/>
      <c r="W74" s="47"/>
      <c r="Y74" s="14"/>
      <c r="Z74" s="14"/>
    </row>
    <row r="75" spans="1:26" x14ac:dyDescent="0.25">
      <c r="A75" s="51"/>
      <c r="B75" s="42"/>
      <c r="C75" s="42"/>
      <c r="D75" s="42"/>
      <c r="E75" s="43"/>
      <c r="F75" s="44"/>
      <c r="G75" s="34"/>
      <c r="H75" s="42"/>
      <c r="I75" s="42"/>
      <c r="J75" s="157"/>
      <c r="K75" s="42"/>
      <c r="L75" s="46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Y75" s="14"/>
      <c r="Z75" s="14"/>
    </row>
    <row r="76" spans="1:26" x14ac:dyDescent="0.25">
      <c r="A76" s="51"/>
      <c r="B76" s="34"/>
      <c r="C76" s="34"/>
      <c r="D76" s="34"/>
      <c r="E76" s="43"/>
      <c r="F76" s="44"/>
      <c r="G76" s="34"/>
      <c r="H76" s="34"/>
      <c r="I76" s="34"/>
      <c r="J76" s="157"/>
      <c r="K76" s="48"/>
      <c r="L76" s="46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Y76" s="14"/>
      <c r="Z76" s="14"/>
    </row>
    <row r="77" spans="1:26" x14ac:dyDescent="0.25">
      <c r="A77" s="51"/>
      <c r="B77" s="34"/>
      <c r="C77" s="34"/>
      <c r="D77" s="34"/>
      <c r="E77" s="43"/>
      <c r="F77" s="44"/>
      <c r="G77" s="34"/>
      <c r="H77" s="34"/>
      <c r="I77" s="34"/>
      <c r="J77" s="157"/>
      <c r="K77" s="48"/>
      <c r="L77" s="46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Y77" s="14"/>
      <c r="Z77" s="14"/>
    </row>
    <row r="78" spans="1:26" x14ac:dyDescent="0.25">
      <c r="A78" s="51"/>
      <c r="B78" s="42"/>
      <c r="C78" s="42"/>
      <c r="D78" s="42"/>
      <c r="E78" s="43"/>
      <c r="F78" s="44"/>
      <c r="G78" s="34"/>
      <c r="H78" s="42"/>
      <c r="I78" s="42"/>
      <c r="J78" s="157"/>
      <c r="K78" s="42"/>
      <c r="L78" s="47"/>
      <c r="M78" s="47"/>
      <c r="N78" s="47"/>
      <c r="O78" s="71"/>
      <c r="P78" s="47"/>
      <c r="Q78" s="47"/>
      <c r="R78" s="47"/>
      <c r="S78" s="47"/>
      <c r="T78" s="47"/>
      <c r="U78" s="47"/>
      <c r="V78" s="47"/>
      <c r="W78" s="47"/>
      <c r="Y78" s="14"/>
      <c r="Z78" s="14"/>
    </row>
    <row r="79" spans="1:26" x14ac:dyDescent="0.25">
      <c r="A79" s="51"/>
      <c r="B79" s="42"/>
      <c r="C79" s="42"/>
      <c r="D79" s="42"/>
      <c r="E79" s="43"/>
      <c r="F79" s="44"/>
      <c r="G79" s="34"/>
      <c r="H79" s="42"/>
      <c r="I79" s="42"/>
      <c r="J79" s="157"/>
      <c r="K79" s="42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Y79" s="14"/>
      <c r="Z79" s="14"/>
    </row>
    <row r="80" spans="1:26" x14ac:dyDescent="0.25">
      <c r="A80" s="51"/>
      <c r="B80" s="34"/>
      <c r="C80" s="34"/>
      <c r="D80" s="34"/>
      <c r="E80" s="43"/>
      <c r="F80" s="44"/>
      <c r="G80" s="34"/>
      <c r="H80" s="34"/>
      <c r="I80" s="34"/>
      <c r="J80" s="157"/>
      <c r="K80" s="48"/>
      <c r="L80" s="46"/>
      <c r="M80" s="47"/>
      <c r="N80" s="46"/>
      <c r="O80" s="47"/>
      <c r="P80" s="47"/>
      <c r="Q80" s="47"/>
      <c r="R80" s="47"/>
      <c r="S80" s="47"/>
      <c r="T80" s="47"/>
      <c r="U80" s="47"/>
      <c r="V80" s="47"/>
      <c r="W80" s="47"/>
      <c r="Y80" s="14"/>
      <c r="Z80" s="14"/>
    </row>
    <row r="81" spans="1:26" x14ac:dyDescent="0.25">
      <c r="A81" s="51"/>
      <c r="B81" s="42"/>
      <c r="C81" s="42"/>
      <c r="D81" s="42"/>
      <c r="E81" s="43"/>
      <c r="F81" s="44"/>
      <c r="G81" s="34"/>
      <c r="H81" s="42"/>
      <c r="I81" s="42"/>
      <c r="J81" s="157"/>
      <c r="K81" s="42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7"/>
      <c r="W81" s="47"/>
      <c r="Y81" s="14"/>
      <c r="Z81" s="14"/>
    </row>
    <row r="82" spans="1:26" x14ac:dyDescent="0.25">
      <c r="A82" s="51"/>
      <c r="B82" s="42"/>
      <c r="C82" s="42"/>
      <c r="D82" s="42"/>
      <c r="E82" s="43"/>
      <c r="F82" s="44"/>
      <c r="G82" s="34"/>
      <c r="H82" s="42"/>
      <c r="I82" s="42"/>
      <c r="J82" s="157"/>
      <c r="K82" s="42"/>
      <c r="L82" s="46"/>
      <c r="M82" s="46"/>
      <c r="N82" s="46"/>
      <c r="O82" s="46"/>
      <c r="P82" s="47"/>
      <c r="Q82" s="47"/>
      <c r="R82" s="47"/>
      <c r="S82" s="47"/>
      <c r="T82" s="47"/>
      <c r="U82" s="47"/>
      <c r="V82" s="47"/>
      <c r="W82" s="47"/>
      <c r="Y82" s="14"/>
      <c r="Z82" s="14"/>
    </row>
    <row r="83" spans="1:26" x14ac:dyDescent="0.25">
      <c r="A83" s="51"/>
      <c r="B83" s="72"/>
      <c r="C83" s="72"/>
      <c r="D83" s="72"/>
      <c r="E83" s="67"/>
      <c r="F83" s="73"/>
      <c r="G83" s="42"/>
      <c r="H83" s="35"/>
      <c r="I83" s="35"/>
      <c r="J83" s="158"/>
      <c r="K83" s="74"/>
      <c r="L83" s="75"/>
      <c r="M83" s="76"/>
      <c r="N83" s="77"/>
      <c r="O83" s="78"/>
      <c r="P83" s="78"/>
      <c r="Q83" s="77"/>
      <c r="R83" s="78"/>
      <c r="S83" s="78"/>
      <c r="T83" s="77"/>
      <c r="U83" s="78"/>
      <c r="V83" s="78"/>
      <c r="W83" s="77"/>
      <c r="Y83" s="14"/>
      <c r="Z83" s="14"/>
    </row>
    <row r="84" spans="1:26" x14ac:dyDescent="0.25">
      <c r="A84" s="51"/>
      <c r="B84" s="72"/>
      <c r="C84" s="72"/>
      <c r="D84" s="72"/>
      <c r="E84" s="67"/>
      <c r="F84" s="73"/>
      <c r="G84" s="42"/>
      <c r="H84" s="35"/>
      <c r="I84" s="35"/>
      <c r="J84" s="158"/>
      <c r="K84" s="74"/>
      <c r="L84" s="79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Y84" s="14"/>
      <c r="Z84" s="14"/>
    </row>
    <row r="85" spans="1:26" x14ac:dyDescent="0.25">
      <c r="A85" s="51"/>
      <c r="B85" s="72"/>
      <c r="C85" s="72"/>
      <c r="D85" s="72"/>
      <c r="E85" s="67"/>
      <c r="F85" s="73"/>
      <c r="G85" s="42"/>
      <c r="H85" s="35"/>
      <c r="I85" s="35"/>
      <c r="J85" s="158"/>
      <c r="K85" s="80"/>
      <c r="L85" s="79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Y85" s="14"/>
      <c r="Z85" s="14"/>
    </row>
    <row r="86" spans="1:26" x14ac:dyDescent="0.25">
      <c r="A86" s="51"/>
      <c r="B86" s="72"/>
      <c r="C86" s="72"/>
      <c r="D86" s="72"/>
      <c r="E86" s="43"/>
      <c r="F86" s="73"/>
      <c r="G86" s="42"/>
      <c r="H86" s="35"/>
      <c r="I86" s="35"/>
      <c r="J86" s="159"/>
      <c r="K86" s="42"/>
      <c r="L86" s="79"/>
      <c r="M86" s="78"/>
      <c r="N86" s="78"/>
      <c r="O86" s="79"/>
      <c r="P86" s="79"/>
      <c r="Q86" s="78"/>
      <c r="R86" s="78"/>
      <c r="S86" s="79"/>
      <c r="T86" s="78"/>
      <c r="U86" s="78"/>
      <c r="V86" s="78"/>
      <c r="W86" s="78"/>
      <c r="Y86" s="14"/>
      <c r="Z86" s="14"/>
    </row>
    <row r="87" spans="1:26" x14ac:dyDescent="0.25">
      <c r="A87" s="51"/>
      <c r="B87" s="72"/>
      <c r="C87" s="72"/>
      <c r="D87" s="72"/>
      <c r="E87" s="43"/>
      <c r="F87" s="73"/>
      <c r="G87" s="42"/>
      <c r="H87" s="35"/>
      <c r="I87" s="35"/>
      <c r="J87" s="159"/>
      <c r="K87" s="42"/>
      <c r="L87" s="79"/>
      <c r="M87" s="79"/>
      <c r="N87" s="79"/>
      <c r="O87" s="79"/>
      <c r="P87" s="79"/>
      <c r="Q87" s="79"/>
      <c r="R87" s="79"/>
      <c r="S87" s="79"/>
      <c r="T87" s="77"/>
      <c r="U87" s="79"/>
      <c r="V87" s="79"/>
      <c r="W87" s="79"/>
      <c r="Y87" s="14"/>
      <c r="Z87" s="14"/>
    </row>
    <row r="88" spans="1:26" x14ac:dyDescent="0.25">
      <c r="A88" s="51"/>
      <c r="B88" s="72"/>
      <c r="C88" s="72"/>
      <c r="D88" s="72"/>
      <c r="E88" s="34"/>
      <c r="F88" s="73"/>
      <c r="G88" s="34"/>
      <c r="H88" s="35"/>
      <c r="I88" s="35"/>
      <c r="J88" s="160"/>
      <c r="K88" s="42"/>
      <c r="L88" s="79"/>
      <c r="M88" s="79"/>
      <c r="N88" s="81"/>
      <c r="O88" s="81"/>
      <c r="P88" s="81"/>
      <c r="Q88" s="81"/>
      <c r="R88" s="81"/>
      <c r="S88" s="81"/>
      <c r="T88" s="79"/>
      <c r="U88" s="79"/>
      <c r="V88" s="79"/>
      <c r="W88" s="79"/>
      <c r="Y88" s="14"/>
      <c r="Z88" s="14"/>
    </row>
    <row r="89" spans="1:26" x14ac:dyDescent="0.25">
      <c r="A89" s="51"/>
      <c r="B89" s="72"/>
      <c r="C89" s="72"/>
      <c r="D89" s="72"/>
      <c r="E89" s="34"/>
      <c r="F89" s="73"/>
      <c r="G89" s="34"/>
      <c r="H89" s="35"/>
      <c r="I89" s="35"/>
      <c r="J89" s="160"/>
      <c r="K89" s="42"/>
      <c r="L89" s="79"/>
      <c r="M89" s="79"/>
      <c r="N89" s="81"/>
      <c r="O89" s="81"/>
      <c r="P89" s="81"/>
      <c r="Q89" s="81"/>
      <c r="R89" s="81"/>
      <c r="S89" s="81"/>
      <c r="T89" s="79"/>
      <c r="U89" s="79"/>
      <c r="V89" s="79"/>
      <c r="W89" s="79"/>
      <c r="Y89" s="14"/>
      <c r="Z89" s="14"/>
    </row>
    <row r="90" spans="1:26" x14ac:dyDescent="0.25">
      <c r="A90" s="51"/>
      <c r="B90" s="72"/>
      <c r="C90" s="72"/>
      <c r="D90" s="72"/>
      <c r="E90" s="34"/>
      <c r="F90" s="73"/>
      <c r="G90" s="34"/>
      <c r="H90" s="35"/>
      <c r="I90" s="35"/>
      <c r="J90" s="154"/>
      <c r="K90" s="42"/>
      <c r="L90" s="79"/>
      <c r="M90" s="79"/>
      <c r="N90" s="79"/>
      <c r="O90" s="41"/>
      <c r="P90" s="41"/>
      <c r="Q90" s="41"/>
      <c r="R90" s="41"/>
      <c r="S90" s="41"/>
      <c r="T90" s="41"/>
      <c r="U90" s="79"/>
      <c r="V90" s="79"/>
      <c r="W90" s="79"/>
      <c r="Y90" s="14"/>
      <c r="Z90" s="14"/>
    </row>
    <row r="91" spans="1:26" x14ac:dyDescent="0.25">
      <c r="A91" s="51"/>
      <c r="B91" s="72"/>
      <c r="C91" s="72"/>
      <c r="D91" s="72"/>
      <c r="E91" s="43"/>
      <c r="F91" s="44"/>
      <c r="G91" s="42"/>
      <c r="H91" s="35"/>
      <c r="I91" s="35"/>
      <c r="J91" s="154"/>
      <c r="K91" s="42"/>
      <c r="L91" s="79"/>
      <c r="M91" s="78"/>
      <c r="N91" s="81"/>
      <c r="O91" s="81"/>
      <c r="P91" s="81"/>
      <c r="Q91" s="81"/>
      <c r="R91" s="81"/>
      <c r="S91" s="81"/>
      <c r="T91" s="79"/>
      <c r="U91" s="79"/>
      <c r="V91" s="79"/>
      <c r="W91" s="79"/>
      <c r="Y91" s="14"/>
      <c r="Z91" s="14"/>
    </row>
    <row r="92" spans="1:26" x14ac:dyDescent="0.25">
      <c r="A92" s="51"/>
      <c r="B92" s="72"/>
      <c r="C92" s="72"/>
      <c r="D92" s="72"/>
      <c r="E92" s="43"/>
      <c r="F92" s="44"/>
      <c r="G92" s="42"/>
      <c r="H92" s="35"/>
      <c r="I92" s="35"/>
      <c r="J92" s="154"/>
      <c r="K92" s="42"/>
      <c r="L92" s="79"/>
      <c r="M92" s="78"/>
      <c r="N92" s="81"/>
      <c r="O92" s="81"/>
      <c r="P92" s="81"/>
      <c r="Q92" s="81"/>
      <c r="R92" s="81"/>
      <c r="S92" s="81"/>
      <c r="T92" s="79"/>
      <c r="U92" s="79"/>
      <c r="V92" s="79"/>
      <c r="W92" s="79"/>
      <c r="Y92" s="14"/>
      <c r="Z92" s="14"/>
    </row>
    <row r="93" spans="1:26" x14ac:dyDescent="0.25">
      <c r="A93" s="51"/>
      <c r="B93" s="72"/>
      <c r="C93" s="72"/>
      <c r="D93" s="72"/>
      <c r="E93" s="34"/>
      <c r="F93" s="73"/>
      <c r="G93" s="61"/>
      <c r="H93" s="35"/>
      <c r="I93" s="35"/>
      <c r="J93" s="161"/>
      <c r="K93" s="42"/>
      <c r="L93" s="79"/>
      <c r="M93" s="78"/>
      <c r="N93" s="81"/>
      <c r="O93" s="81"/>
      <c r="P93" s="81"/>
      <c r="Q93" s="81"/>
      <c r="R93" s="81"/>
      <c r="S93" s="79"/>
      <c r="T93" s="79"/>
      <c r="U93" s="79"/>
      <c r="V93" s="79"/>
      <c r="W93" s="79"/>
      <c r="Y93" s="14"/>
      <c r="Z93" s="14"/>
    </row>
    <row r="94" spans="1:26" x14ac:dyDescent="0.25">
      <c r="A94" s="51"/>
      <c r="B94" s="72"/>
      <c r="C94" s="72"/>
      <c r="D94" s="72"/>
      <c r="E94" s="34"/>
      <c r="F94" s="73"/>
      <c r="G94" s="35"/>
      <c r="H94" s="35"/>
      <c r="I94" s="35"/>
      <c r="J94" s="162"/>
      <c r="K94" s="50"/>
      <c r="L94" s="79"/>
      <c r="M94" s="79"/>
      <c r="N94" s="79"/>
      <c r="O94" s="77"/>
      <c r="P94" s="77"/>
      <c r="Q94" s="77"/>
      <c r="R94" s="77"/>
      <c r="S94" s="77"/>
      <c r="T94" s="77"/>
      <c r="U94" s="77"/>
      <c r="V94" s="77"/>
      <c r="W94" s="77"/>
      <c r="Y94" s="14"/>
      <c r="Z94" s="14"/>
    </row>
    <row r="95" spans="1:26" x14ac:dyDescent="0.25">
      <c r="A95" s="51"/>
      <c r="B95" s="72"/>
      <c r="C95" s="72"/>
      <c r="D95" s="72"/>
      <c r="E95" s="34"/>
      <c r="F95" s="73"/>
      <c r="G95" s="42"/>
      <c r="H95" s="35"/>
      <c r="I95" s="35"/>
      <c r="J95" s="163"/>
      <c r="K95" s="50"/>
      <c r="L95" s="79"/>
      <c r="M95" s="79"/>
      <c r="N95" s="81"/>
      <c r="O95" s="81"/>
      <c r="P95" s="81"/>
      <c r="Q95" s="81"/>
      <c r="R95" s="81"/>
      <c r="S95" s="81"/>
      <c r="T95" s="79"/>
      <c r="U95" s="79"/>
      <c r="V95" s="79"/>
      <c r="W95" s="79"/>
      <c r="Y95" s="14"/>
      <c r="Z95" s="14"/>
    </row>
    <row r="96" spans="1:26" x14ac:dyDescent="0.25">
      <c r="A96" s="51"/>
      <c r="B96" s="72"/>
      <c r="C96" s="72"/>
      <c r="D96" s="72"/>
      <c r="E96" s="50"/>
      <c r="F96" s="73"/>
      <c r="G96" s="61"/>
      <c r="H96" s="35"/>
      <c r="I96" s="35"/>
      <c r="J96" s="159"/>
      <c r="K96" s="42"/>
      <c r="L96" s="79"/>
      <c r="M96" s="79"/>
      <c r="N96" s="79"/>
      <c r="O96" s="79"/>
      <c r="P96" s="79"/>
      <c r="Q96" s="18"/>
      <c r="R96" s="79"/>
      <c r="S96" s="79"/>
      <c r="T96" s="18"/>
      <c r="U96" s="79"/>
      <c r="V96" s="79"/>
      <c r="W96" s="79"/>
      <c r="Y96" s="14"/>
      <c r="Z96" s="14"/>
    </row>
    <row r="97" spans="1:26" x14ac:dyDescent="0.25">
      <c r="A97" s="51"/>
      <c r="B97" s="72"/>
      <c r="C97" s="72"/>
      <c r="D97" s="72"/>
      <c r="E97" s="50"/>
      <c r="F97" s="73"/>
      <c r="G97" s="61"/>
      <c r="H97" s="35"/>
      <c r="I97" s="35"/>
      <c r="J97" s="154"/>
      <c r="K97" s="42"/>
      <c r="L97" s="79"/>
      <c r="M97" s="79"/>
      <c r="N97" s="81"/>
      <c r="O97" s="77"/>
      <c r="P97" s="77"/>
      <c r="Q97" s="77"/>
      <c r="R97" s="77"/>
      <c r="S97" s="79"/>
      <c r="T97" s="79"/>
      <c r="U97" s="79"/>
      <c r="V97" s="79"/>
      <c r="W97" s="79"/>
      <c r="Y97" s="14"/>
      <c r="Z97" s="14"/>
    </row>
    <row r="98" spans="1:26" x14ac:dyDescent="0.25">
      <c r="A98" s="51"/>
      <c r="B98" s="72"/>
      <c r="C98" s="72"/>
      <c r="D98" s="72"/>
      <c r="E98" s="50"/>
      <c r="F98" s="73"/>
      <c r="G98" s="61"/>
      <c r="H98" s="35"/>
      <c r="I98" s="35"/>
      <c r="J98" s="154"/>
      <c r="K98" s="42"/>
      <c r="L98" s="41"/>
      <c r="M98" s="18"/>
      <c r="N98" s="41"/>
      <c r="O98" s="18"/>
      <c r="P98" s="18"/>
      <c r="Q98" s="18"/>
      <c r="R98" s="18"/>
      <c r="S98" s="18"/>
      <c r="T98" s="18"/>
      <c r="U98" s="18"/>
      <c r="V98" s="18"/>
      <c r="W98" s="18"/>
      <c r="Y98" s="14"/>
      <c r="Z98" s="14"/>
    </row>
    <row r="99" spans="1:26" x14ac:dyDescent="0.25">
      <c r="A99" s="51"/>
      <c r="B99" s="72"/>
      <c r="C99" s="72"/>
      <c r="D99" s="72"/>
      <c r="E99" s="50"/>
      <c r="F99" s="82"/>
      <c r="G99" s="61"/>
      <c r="H99" s="61"/>
      <c r="I99" s="61"/>
      <c r="J99" s="154"/>
      <c r="K99" s="42"/>
      <c r="L99" s="79"/>
      <c r="M99" s="79"/>
      <c r="N99" s="81"/>
      <c r="O99" s="81"/>
      <c r="P99" s="81"/>
      <c r="Q99" s="81"/>
      <c r="R99" s="81"/>
      <c r="S99" s="79"/>
      <c r="T99" s="79"/>
      <c r="U99" s="79"/>
      <c r="V99" s="79"/>
      <c r="W99" s="79"/>
      <c r="Y99" s="14"/>
      <c r="Z99" s="14"/>
    </row>
    <row r="100" spans="1:26" x14ac:dyDescent="0.25">
      <c r="A100" s="51"/>
      <c r="B100" s="72"/>
      <c r="C100" s="72"/>
      <c r="D100" s="72"/>
      <c r="E100" s="50"/>
      <c r="F100" s="82"/>
      <c r="G100" s="83"/>
      <c r="H100" s="61"/>
      <c r="I100" s="61"/>
      <c r="J100" s="154"/>
      <c r="K100" s="42"/>
      <c r="L100" s="79"/>
      <c r="M100" s="79"/>
      <c r="N100" s="81"/>
      <c r="O100" s="81"/>
      <c r="P100" s="81"/>
      <c r="Q100" s="81"/>
      <c r="R100" s="81"/>
      <c r="S100" s="81"/>
      <c r="T100" s="79"/>
      <c r="U100" s="79"/>
      <c r="V100" s="79"/>
      <c r="W100" s="79"/>
      <c r="Y100" s="14"/>
      <c r="Z100" s="14"/>
    </row>
    <row r="101" spans="1:26" x14ac:dyDescent="0.25">
      <c r="A101" s="51"/>
      <c r="B101" s="72"/>
      <c r="C101" s="72"/>
      <c r="D101" s="72"/>
      <c r="E101" s="34"/>
      <c r="F101" s="45"/>
      <c r="G101" s="61"/>
      <c r="H101" s="61"/>
      <c r="I101" s="61"/>
      <c r="J101" s="162"/>
      <c r="K101" s="42"/>
      <c r="L101" s="79"/>
      <c r="M101" s="79"/>
      <c r="N101" s="81"/>
      <c r="O101" s="81"/>
      <c r="P101" s="81"/>
      <c r="Q101" s="81"/>
      <c r="R101" s="81"/>
      <c r="S101" s="81"/>
      <c r="T101" s="79"/>
      <c r="U101" s="79"/>
      <c r="V101" s="79"/>
      <c r="W101" s="79"/>
      <c r="Y101" s="14"/>
      <c r="Z101" s="14"/>
    </row>
    <row r="102" spans="1:26" x14ac:dyDescent="0.25">
      <c r="A102" s="51"/>
      <c r="B102" s="72"/>
      <c r="C102" s="72"/>
      <c r="D102" s="72"/>
      <c r="E102" s="34"/>
      <c r="F102" s="73"/>
      <c r="G102" s="42"/>
      <c r="H102" s="61"/>
      <c r="I102" s="61"/>
      <c r="J102" s="164"/>
      <c r="K102" s="42"/>
      <c r="L102" s="79"/>
      <c r="M102" s="79"/>
      <c r="N102" s="81"/>
      <c r="O102" s="81"/>
      <c r="P102" s="81"/>
      <c r="Q102" s="81"/>
      <c r="R102" s="81"/>
      <c r="S102" s="81"/>
      <c r="T102" s="79"/>
      <c r="U102" s="79"/>
      <c r="V102" s="79"/>
      <c r="W102" s="79"/>
      <c r="Y102" s="14"/>
      <c r="Z102" s="14"/>
    </row>
    <row r="103" spans="1:26" x14ac:dyDescent="0.25">
      <c r="A103" s="51"/>
      <c r="B103" s="72"/>
      <c r="C103" s="72"/>
      <c r="D103" s="72"/>
      <c r="E103" s="34"/>
      <c r="F103" s="73"/>
      <c r="G103" s="84"/>
      <c r="H103" s="61"/>
      <c r="I103" s="61"/>
      <c r="J103" s="154"/>
      <c r="K103" s="42"/>
      <c r="L103" s="79"/>
      <c r="M103" s="79"/>
      <c r="N103" s="41"/>
      <c r="O103" s="41"/>
      <c r="P103" s="41"/>
      <c r="Q103" s="41"/>
      <c r="R103" s="41"/>
      <c r="S103" s="41"/>
      <c r="T103" s="79"/>
      <c r="U103" s="79"/>
      <c r="V103" s="79"/>
      <c r="W103" s="79"/>
      <c r="Y103" s="14"/>
      <c r="Z103" s="14"/>
    </row>
    <row r="104" spans="1:26" x14ac:dyDescent="0.25">
      <c r="A104" s="51"/>
      <c r="B104" s="72"/>
      <c r="C104" s="72"/>
      <c r="D104" s="72"/>
      <c r="E104" s="34"/>
      <c r="F104" s="73"/>
      <c r="G104" s="85"/>
      <c r="H104" s="61"/>
      <c r="I104" s="61"/>
      <c r="J104" s="154"/>
      <c r="K104" s="42"/>
      <c r="L104" s="79"/>
      <c r="M104" s="79"/>
      <c r="N104" s="81"/>
      <c r="O104" s="81"/>
      <c r="P104" s="81"/>
      <c r="Q104" s="81"/>
      <c r="R104" s="81"/>
      <c r="S104" s="79"/>
      <c r="T104" s="79"/>
      <c r="U104" s="79"/>
      <c r="V104" s="79"/>
      <c r="W104" s="79"/>
      <c r="Y104" s="14"/>
      <c r="Z104" s="14"/>
    </row>
    <row r="105" spans="1:26" x14ac:dyDescent="0.25">
      <c r="A105" s="51"/>
      <c r="B105" s="72"/>
      <c r="C105" s="72"/>
      <c r="D105" s="72"/>
      <c r="E105" s="34"/>
      <c r="F105" s="73"/>
      <c r="G105" s="61"/>
      <c r="H105" s="61"/>
      <c r="I105" s="61"/>
      <c r="J105" s="165"/>
      <c r="K105" s="42"/>
      <c r="L105" s="79"/>
      <c r="M105" s="79"/>
      <c r="N105" s="81"/>
      <c r="O105" s="81"/>
      <c r="P105" s="81"/>
      <c r="Q105" s="81"/>
      <c r="R105" s="81"/>
      <c r="S105" s="79"/>
      <c r="T105" s="79"/>
      <c r="U105" s="79"/>
      <c r="V105" s="79"/>
      <c r="W105" s="79"/>
      <c r="Y105" s="14"/>
      <c r="Z105" s="14"/>
    </row>
    <row r="106" spans="1:26" x14ac:dyDescent="0.25">
      <c r="A106" s="51"/>
      <c r="B106" s="72"/>
      <c r="C106" s="72"/>
      <c r="D106" s="72"/>
      <c r="E106" s="43"/>
      <c r="F106" s="45"/>
      <c r="G106" s="61"/>
      <c r="H106" s="61"/>
      <c r="I106" s="61"/>
      <c r="J106" s="166"/>
      <c r="K106" s="42"/>
      <c r="L106" s="79"/>
      <c r="M106" s="79"/>
      <c r="N106" s="81"/>
      <c r="O106" s="81"/>
      <c r="P106" s="81"/>
      <c r="Q106" s="81"/>
      <c r="R106" s="81"/>
      <c r="S106" s="81"/>
      <c r="T106" s="79"/>
      <c r="U106" s="79"/>
      <c r="V106" s="79"/>
      <c r="W106" s="79"/>
      <c r="Y106" s="14"/>
      <c r="Z106" s="14"/>
    </row>
    <row r="107" spans="1:26" x14ac:dyDescent="0.25">
      <c r="A107" s="51"/>
      <c r="B107" s="72"/>
      <c r="C107" s="72"/>
      <c r="D107" s="72"/>
      <c r="E107" s="43"/>
      <c r="F107" s="45"/>
      <c r="G107" s="61"/>
      <c r="H107" s="61"/>
      <c r="I107" s="61"/>
      <c r="J107" s="166"/>
      <c r="K107" s="42"/>
      <c r="L107" s="79"/>
      <c r="M107" s="79"/>
      <c r="N107" s="81"/>
      <c r="O107" s="81"/>
      <c r="P107" s="81"/>
      <c r="Q107" s="81"/>
      <c r="R107" s="81"/>
      <c r="S107" s="81"/>
      <c r="T107" s="79"/>
      <c r="U107" s="79"/>
      <c r="V107" s="79"/>
      <c r="W107" s="79"/>
      <c r="Y107" s="14"/>
      <c r="Z107" s="14"/>
    </row>
    <row r="108" spans="1:26" x14ac:dyDescent="0.25">
      <c r="A108" s="51"/>
      <c r="B108" s="72"/>
      <c r="C108" s="72"/>
      <c r="D108" s="72"/>
      <c r="E108" s="86"/>
      <c r="F108" s="73"/>
      <c r="G108" s="87"/>
      <c r="H108" s="61"/>
      <c r="I108" s="61"/>
      <c r="J108" s="160"/>
      <c r="K108" s="42"/>
      <c r="L108" s="79"/>
      <c r="M108" s="79"/>
      <c r="N108" s="81"/>
      <c r="O108" s="81"/>
      <c r="P108" s="81"/>
      <c r="Q108" s="81"/>
      <c r="R108" s="79"/>
      <c r="S108" s="79"/>
      <c r="T108" s="79"/>
      <c r="U108" s="79"/>
      <c r="V108" s="79"/>
      <c r="W108" s="79"/>
      <c r="Y108" s="14"/>
      <c r="Z108" s="14"/>
    </row>
    <row r="109" spans="1:26" x14ac:dyDescent="0.25">
      <c r="A109" s="51"/>
      <c r="B109" s="72"/>
      <c r="C109" s="72"/>
      <c r="D109" s="72"/>
      <c r="E109" s="86"/>
      <c r="F109" s="73"/>
      <c r="G109" s="87"/>
      <c r="H109" s="61"/>
      <c r="I109" s="61"/>
      <c r="J109" s="154"/>
      <c r="K109" s="42"/>
      <c r="L109" s="79"/>
      <c r="M109" s="79"/>
      <c r="N109" s="81"/>
      <c r="O109" s="81"/>
      <c r="P109" s="81"/>
      <c r="Q109" s="79"/>
      <c r="R109" s="79"/>
      <c r="S109" s="79"/>
      <c r="T109" s="79"/>
      <c r="U109" s="79"/>
      <c r="V109" s="79"/>
      <c r="W109" s="79"/>
      <c r="Y109" s="14"/>
      <c r="Z109" s="14"/>
    </row>
    <row r="110" spans="1:26" x14ac:dyDescent="0.25">
      <c r="A110" s="51"/>
      <c r="B110" s="72"/>
      <c r="C110" s="72"/>
      <c r="D110" s="72"/>
      <c r="E110" s="34"/>
      <c r="F110" s="73"/>
      <c r="G110" s="42"/>
      <c r="H110" s="61"/>
      <c r="I110" s="61"/>
      <c r="J110" s="158"/>
      <c r="K110" s="42"/>
      <c r="L110" s="79"/>
      <c r="M110" s="79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Y110" s="14"/>
      <c r="Z110" s="14"/>
    </row>
    <row r="111" spans="1:26" x14ac:dyDescent="0.25">
      <c r="A111" s="51"/>
      <c r="B111" s="72"/>
      <c r="C111" s="72"/>
      <c r="D111" s="72"/>
      <c r="E111" s="34"/>
      <c r="F111" s="73"/>
      <c r="G111" s="42"/>
      <c r="H111" s="61"/>
      <c r="I111" s="61"/>
      <c r="J111" s="158"/>
      <c r="K111" s="42"/>
      <c r="L111" s="79"/>
      <c r="M111" s="79"/>
      <c r="N111" s="81"/>
      <c r="O111" s="81"/>
      <c r="P111" s="81"/>
      <c r="Q111" s="81"/>
      <c r="R111" s="81"/>
      <c r="S111" s="81"/>
      <c r="T111" s="79"/>
      <c r="U111" s="79"/>
      <c r="V111" s="79"/>
      <c r="W111" s="79"/>
      <c r="Y111" s="14"/>
      <c r="Z111" s="14"/>
    </row>
    <row r="112" spans="1:26" x14ac:dyDescent="0.25">
      <c r="A112" s="51"/>
      <c r="B112" s="72"/>
      <c r="C112" s="72"/>
      <c r="D112" s="72"/>
      <c r="E112" s="34"/>
      <c r="F112" s="73"/>
      <c r="G112" s="42"/>
      <c r="H112" s="61"/>
      <c r="I112" s="61"/>
      <c r="J112" s="154"/>
      <c r="K112" s="42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Y112" s="14"/>
      <c r="Z112" s="14"/>
    </row>
    <row r="113" spans="1:26" x14ac:dyDescent="0.25">
      <c r="A113" s="51"/>
      <c r="B113" s="72"/>
      <c r="C113" s="72"/>
      <c r="D113" s="72"/>
      <c r="E113" s="34"/>
      <c r="F113" s="73"/>
      <c r="G113" s="42"/>
      <c r="H113" s="61"/>
      <c r="I113" s="61"/>
      <c r="J113" s="164"/>
      <c r="K113" s="42"/>
      <c r="L113" s="79"/>
      <c r="M113" s="79"/>
      <c r="N113" s="81"/>
      <c r="O113" s="81"/>
      <c r="P113" s="81"/>
      <c r="Q113" s="81"/>
      <c r="R113" s="81"/>
      <c r="S113" s="81"/>
      <c r="T113" s="79"/>
      <c r="U113" s="79"/>
      <c r="V113" s="79"/>
      <c r="W113" s="79"/>
      <c r="Y113" s="14"/>
      <c r="Z113" s="14"/>
    </row>
    <row r="114" spans="1:26" x14ac:dyDescent="0.25">
      <c r="A114" s="51"/>
      <c r="B114" s="72"/>
      <c r="C114" s="72"/>
      <c r="D114" s="72"/>
      <c r="E114" s="34"/>
      <c r="F114" s="73"/>
      <c r="G114" s="42"/>
      <c r="H114" s="61"/>
      <c r="I114" s="61"/>
      <c r="J114" s="154"/>
      <c r="K114" s="42"/>
      <c r="L114" s="79"/>
      <c r="M114" s="79"/>
      <c r="N114" s="81"/>
      <c r="O114" s="81"/>
      <c r="P114" s="81"/>
      <c r="Q114" s="81"/>
      <c r="R114" s="81"/>
      <c r="S114" s="81"/>
      <c r="T114" s="79"/>
      <c r="U114" s="79"/>
      <c r="V114" s="79"/>
      <c r="W114" s="79"/>
      <c r="Y114" s="14"/>
      <c r="Z114" s="14"/>
    </row>
    <row r="115" spans="1:26" x14ac:dyDescent="0.25">
      <c r="A115" s="51"/>
      <c r="B115" s="72"/>
      <c r="C115" s="72"/>
      <c r="D115" s="72"/>
      <c r="E115" s="34"/>
      <c r="F115" s="73"/>
      <c r="G115" s="42"/>
      <c r="H115" s="61"/>
      <c r="I115" s="61"/>
      <c r="J115" s="158"/>
      <c r="K115" s="42"/>
      <c r="L115" s="79"/>
      <c r="M115" s="79"/>
      <c r="N115" s="81"/>
      <c r="O115" s="81"/>
      <c r="P115" s="81"/>
      <c r="Q115" s="81"/>
      <c r="R115" s="81"/>
      <c r="S115" s="81"/>
      <c r="T115" s="79"/>
      <c r="U115" s="79"/>
      <c r="V115" s="79"/>
      <c r="W115" s="79"/>
      <c r="Y115" s="14"/>
      <c r="Z115" s="14"/>
    </row>
    <row r="116" spans="1:26" x14ac:dyDescent="0.25">
      <c r="A116" s="51"/>
      <c r="B116" s="72"/>
      <c r="C116" s="72"/>
      <c r="D116" s="72"/>
      <c r="E116" s="43"/>
      <c r="F116" s="88"/>
      <c r="G116" s="42"/>
      <c r="H116" s="61"/>
      <c r="I116" s="61"/>
      <c r="J116" s="167"/>
      <c r="K116" s="34"/>
      <c r="L116" s="79"/>
      <c r="M116" s="79"/>
      <c r="N116" s="81"/>
      <c r="O116" s="81"/>
      <c r="P116" s="81"/>
      <c r="Q116" s="81"/>
      <c r="R116" s="81"/>
      <c r="S116" s="81"/>
      <c r="T116" s="79"/>
      <c r="U116" s="79"/>
      <c r="V116" s="79"/>
      <c r="W116" s="79"/>
      <c r="Y116" s="14"/>
      <c r="Z116" s="14"/>
    </row>
    <row r="117" spans="1:26" x14ac:dyDescent="0.25">
      <c r="A117" s="51"/>
      <c r="B117" s="72"/>
      <c r="C117" s="72"/>
      <c r="D117" s="72"/>
      <c r="E117" s="43"/>
      <c r="F117" s="73"/>
      <c r="G117" s="42"/>
      <c r="H117" s="61"/>
      <c r="I117" s="61"/>
      <c r="J117" s="167"/>
      <c r="K117" s="34"/>
      <c r="L117" s="79"/>
      <c r="M117" s="79"/>
      <c r="N117" s="81"/>
      <c r="O117" s="81"/>
      <c r="P117" s="81"/>
      <c r="Q117" s="81"/>
      <c r="R117" s="81"/>
      <c r="S117" s="81"/>
      <c r="T117" s="79"/>
      <c r="U117" s="79"/>
      <c r="V117" s="79"/>
      <c r="W117" s="79"/>
      <c r="Y117" s="14"/>
      <c r="Z117" s="14"/>
    </row>
    <row r="118" spans="1:26" x14ac:dyDescent="0.25">
      <c r="A118" s="51"/>
      <c r="B118" s="72"/>
      <c r="C118" s="72"/>
      <c r="D118" s="72"/>
      <c r="E118" s="43"/>
      <c r="F118" s="73"/>
      <c r="G118" s="42"/>
      <c r="H118" s="61"/>
      <c r="I118" s="61"/>
      <c r="J118" s="167"/>
      <c r="K118" s="42"/>
      <c r="L118" s="79"/>
      <c r="M118" s="79"/>
      <c r="N118" s="81"/>
      <c r="O118" s="81"/>
      <c r="P118" s="81"/>
      <c r="Q118" s="81"/>
      <c r="R118" s="81"/>
      <c r="S118" s="81"/>
      <c r="T118" s="79"/>
      <c r="U118" s="79"/>
      <c r="V118" s="79"/>
      <c r="W118" s="79"/>
      <c r="Y118" s="14"/>
      <c r="Z118" s="14"/>
    </row>
    <row r="119" spans="1:26" x14ac:dyDescent="0.25">
      <c r="A119" s="51"/>
      <c r="B119" s="72"/>
      <c r="C119" s="72"/>
      <c r="D119" s="72"/>
      <c r="E119" s="43"/>
      <c r="F119" s="73"/>
      <c r="G119" s="42"/>
      <c r="H119" s="45"/>
      <c r="I119" s="45"/>
      <c r="J119" s="167"/>
      <c r="K119" s="42"/>
      <c r="L119" s="79"/>
      <c r="M119" s="79"/>
      <c r="N119" s="81"/>
      <c r="O119" s="81"/>
      <c r="P119" s="81"/>
      <c r="Q119" s="81"/>
      <c r="R119" s="81"/>
      <c r="S119" s="81"/>
      <c r="T119" s="79"/>
      <c r="U119" s="79"/>
      <c r="V119" s="79"/>
      <c r="W119" s="79"/>
      <c r="Y119" s="14"/>
      <c r="Z119" s="14"/>
    </row>
    <row r="120" spans="1:26" x14ac:dyDescent="0.25">
      <c r="A120" s="51"/>
      <c r="B120" s="72"/>
      <c r="C120" s="72"/>
      <c r="D120" s="72"/>
      <c r="E120" s="86"/>
      <c r="F120" s="45"/>
      <c r="G120" s="42"/>
      <c r="H120" s="61"/>
      <c r="I120" s="61"/>
      <c r="J120" s="168"/>
      <c r="K120" s="42"/>
      <c r="L120" s="79"/>
      <c r="M120" s="79"/>
      <c r="N120" s="81"/>
      <c r="O120" s="81"/>
      <c r="P120" s="81"/>
      <c r="Q120" s="81"/>
      <c r="R120" s="81"/>
      <c r="S120" s="79"/>
      <c r="T120" s="79"/>
      <c r="U120" s="79"/>
      <c r="V120" s="79"/>
      <c r="W120" s="79"/>
      <c r="Y120" s="14"/>
      <c r="Z120" s="14"/>
    </row>
    <row r="121" spans="1:26" x14ac:dyDescent="0.25">
      <c r="A121" s="51"/>
      <c r="B121" s="72"/>
      <c r="C121" s="72"/>
      <c r="D121" s="72"/>
      <c r="E121" s="86"/>
      <c r="F121" s="45"/>
      <c r="G121" s="42"/>
      <c r="H121" s="61"/>
      <c r="I121" s="61"/>
      <c r="J121" s="168"/>
      <c r="K121" s="42"/>
      <c r="L121" s="79"/>
      <c r="M121" s="79"/>
      <c r="N121" s="81"/>
      <c r="O121" s="81"/>
      <c r="P121" s="81"/>
      <c r="Q121" s="81"/>
      <c r="R121" s="79"/>
      <c r="S121" s="79"/>
      <c r="T121" s="79"/>
      <c r="U121" s="79"/>
      <c r="V121" s="79"/>
      <c r="W121" s="79"/>
      <c r="Y121" s="14"/>
      <c r="Z121" s="14"/>
    </row>
    <row r="122" spans="1:26" x14ac:dyDescent="0.25">
      <c r="A122" s="51"/>
      <c r="B122" s="72"/>
      <c r="C122" s="72"/>
      <c r="D122" s="72"/>
      <c r="E122" s="86"/>
      <c r="F122" s="45"/>
      <c r="G122" s="89"/>
      <c r="H122" s="61"/>
      <c r="I122" s="61"/>
      <c r="J122" s="166"/>
      <c r="K122" s="42"/>
      <c r="L122" s="79"/>
      <c r="M122" s="79"/>
      <c r="N122" s="81"/>
      <c r="O122" s="81"/>
      <c r="P122" s="81"/>
      <c r="Q122" s="81"/>
      <c r="R122" s="79"/>
      <c r="S122" s="79"/>
      <c r="T122" s="79"/>
      <c r="U122" s="79"/>
      <c r="V122" s="79"/>
      <c r="W122" s="79"/>
      <c r="Y122" s="14"/>
      <c r="Z122" s="14"/>
    </row>
    <row r="123" spans="1:26" x14ac:dyDescent="0.25">
      <c r="A123" s="51"/>
      <c r="B123" s="72"/>
      <c r="C123" s="72"/>
      <c r="D123" s="72"/>
      <c r="E123" s="86"/>
      <c r="F123" s="45"/>
      <c r="G123" s="42"/>
      <c r="H123" s="61"/>
      <c r="I123" s="61"/>
      <c r="J123" s="166"/>
      <c r="K123" s="42"/>
      <c r="L123" s="79"/>
      <c r="M123" s="79"/>
      <c r="N123" s="81"/>
      <c r="O123" s="81"/>
      <c r="P123" s="81"/>
      <c r="Q123" s="81"/>
      <c r="R123" s="79"/>
      <c r="S123" s="79"/>
      <c r="T123" s="79"/>
      <c r="U123" s="79"/>
      <c r="V123" s="79"/>
      <c r="W123" s="79"/>
      <c r="Y123" s="14"/>
      <c r="Z123" s="14"/>
    </row>
    <row r="124" spans="1:26" x14ac:dyDescent="0.25">
      <c r="A124" s="51"/>
      <c r="B124" s="72"/>
      <c r="C124" s="72"/>
      <c r="D124" s="72"/>
      <c r="E124" s="86"/>
      <c r="F124" s="45"/>
      <c r="G124" s="42"/>
      <c r="H124" s="61"/>
      <c r="I124" s="61"/>
      <c r="J124" s="166"/>
      <c r="K124" s="42"/>
      <c r="L124" s="79"/>
      <c r="M124" s="79"/>
      <c r="N124" s="81"/>
      <c r="O124" s="81"/>
      <c r="P124" s="81"/>
      <c r="Q124" s="81"/>
      <c r="R124" s="79"/>
      <c r="S124" s="79"/>
      <c r="T124" s="79"/>
      <c r="U124" s="79"/>
      <c r="V124" s="79"/>
      <c r="W124" s="79"/>
      <c r="Y124" s="14"/>
      <c r="Z124" s="14"/>
    </row>
    <row r="125" spans="1:26" x14ac:dyDescent="0.25">
      <c r="A125" s="51"/>
      <c r="B125" s="72"/>
      <c r="C125" s="72"/>
      <c r="D125" s="72"/>
      <c r="E125" s="86"/>
      <c r="F125" s="45"/>
      <c r="G125" s="42"/>
      <c r="H125" s="45"/>
      <c r="I125" s="45"/>
      <c r="J125" s="166"/>
      <c r="K125" s="42"/>
      <c r="L125" s="79"/>
      <c r="M125" s="79"/>
      <c r="N125" s="81"/>
      <c r="O125" s="81"/>
      <c r="P125" s="81"/>
      <c r="Q125" s="81"/>
      <c r="R125" s="79"/>
      <c r="S125" s="79"/>
      <c r="T125" s="79"/>
      <c r="U125" s="79"/>
      <c r="V125" s="79"/>
      <c r="W125" s="79"/>
      <c r="Y125" s="14"/>
      <c r="Z125" s="14"/>
    </row>
    <row r="126" spans="1:26" x14ac:dyDescent="0.25">
      <c r="A126" s="51"/>
      <c r="B126" s="72"/>
      <c r="C126" s="72"/>
      <c r="D126" s="72"/>
      <c r="E126" s="34"/>
      <c r="F126" s="73"/>
      <c r="G126" s="42"/>
      <c r="H126" s="61"/>
      <c r="I126" s="61"/>
      <c r="J126" s="158"/>
      <c r="K126" s="42"/>
      <c r="L126" s="79"/>
      <c r="M126" s="79"/>
      <c r="N126" s="81"/>
      <c r="O126" s="81"/>
      <c r="P126" s="81"/>
      <c r="Q126" s="81"/>
      <c r="R126" s="81"/>
      <c r="S126" s="81"/>
      <c r="T126" s="79"/>
      <c r="U126" s="79"/>
      <c r="V126" s="79"/>
      <c r="W126" s="79"/>
      <c r="Y126" s="14"/>
      <c r="Z126" s="14"/>
    </row>
    <row r="127" spans="1:26" x14ac:dyDescent="0.25">
      <c r="A127" s="51"/>
      <c r="B127" s="72"/>
      <c r="C127" s="72"/>
      <c r="D127" s="72"/>
      <c r="E127" s="34"/>
      <c r="F127" s="73"/>
      <c r="G127" s="42"/>
      <c r="H127" s="61"/>
      <c r="I127" s="61"/>
      <c r="J127" s="158"/>
      <c r="K127" s="42"/>
      <c r="L127" s="79"/>
      <c r="M127" s="79"/>
      <c r="N127" s="81"/>
      <c r="O127" s="81"/>
      <c r="P127" s="81"/>
      <c r="Q127" s="81"/>
      <c r="R127" s="81"/>
      <c r="S127" s="81"/>
      <c r="T127" s="79"/>
      <c r="U127" s="79"/>
      <c r="V127" s="79"/>
      <c r="W127" s="79"/>
      <c r="Y127" s="14"/>
      <c r="Z127" s="14"/>
    </row>
    <row r="128" spans="1:26" x14ac:dyDescent="0.25">
      <c r="A128" s="51"/>
      <c r="B128" s="72"/>
      <c r="C128" s="72"/>
      <c r="D128" s="72"/>
      <c r="E128" s="34"/>
      <c r="F128" s="73"/>
      <c r="G128" s="42"/>
      <c r="H128" s="35"/>
      <c r="I128" s="35"/>
      <c r="J128" s="158"/>
      <c r="K128" s="42"/>
      <c r="L128" s="79"/>
      <c r="M128" s="79"/>
      <c r="N128" s="81"/>
      <c r="O128" s="81"/>
      <c r="P128" s="81"/>
      <c r="Q128" s="81"/>
      <c r="R128" s="81"/>
      <c r="S128" s="81"/>
      <c r="T128" s="79"/>
      <c r="U128" s="79"/>
      <c r="V128" s="79"/>
      <c r="W128" s="79"/>
      <c r="Y128" s="14"/>
      <c r="Z128" s="14"/>
    </row>
    <row r="129" spans="1:26" x14ac:dyDescent="0.25">
      <c r="A129" s="51"/>
      <c r="B129" s="72"/>
      <c r="C129" s="72"/>
      <c r="D129" s="72"/>
      <c r="E129" s="34"/>
      <c r="F129" s="73"/>
      <c r="G129" s="42"/>
      <c r="H129" s="61"/>
      <c r="I129" s="61"/>
      <c r="J129" s="154"/>
      <c r="K129" s="42"/>
      <c r="L129" s="79"/>
      <c r="M129" s="79"/>
      <c r="N129" s="81"/>
      <c r="O129" s="81"/>
      <c r="P129" s="81"/>
      <c r="Q129" s="79"/>
      <c r="R129" s="79"/>
      <c r="S129" s="79"/>
      <c r="T129" s="79"/>
      <c r="U129" s="79"/>
      <c r="V129" s="79"/>
      <c r="W129" s="79"/>
      <c r="Y129" s="14"/>
      <c r="Z129" s="14"/>
    </row>
    <row r="130" spans="1:26" x14ac:dyDescent="0.25">
      <c r="A130" s="51"/>
      <c r="B130" s="72"/>
      <c r="C130" s="72"/>
      <c r="D130" s="72"/>
      <c r="E130" s="34"/>
      <c r="F130" s="73"/>
      <c r="G130" s="42"/>
      <c r="H130" s="61"/>
      <c r="I130" s="61"/>
      <c r="J130" s="157"/>
      <c r="K130" s="42"/>
      <c r="L130" s="79"/>
      <c r="M130" s="79"/>
      <c r="N130" s="81"/>
      <c r="O130" s="81"/>
      <c r="P130" s="81"/>
      <c r="Q130" s="81"/>
      <c r="R130" s="79"/>
      <c r="S130" s="79"/>
      <c r="T130" s="79"/>
      <c r="U130" s="79"/>
      <c r="V130" s="79"/>
      <c r="W130" s="79"/>
      <c r="Y130" s="14"/>
      <c r="Z130" s="14"/>
    </row>
    <row r="131" spans="1:26" x14ac:dyDescent="0.25">
      <c r="A131" s="51"/>
      <c r="B131" s="72"/>
      <c r="C131" s="72"/>
      <c r="D131" s="72"/>
      <c r="E131" s="34"/>
      <c r="F131" s="73"/>
      <c r="G131" s="42"/>
      <c r="H131" s="61"/>
      <c r="I131" s="61"/>
      <c r="J131" s="154"/>
      <c r="K131" s="42"/>
      <c r="L131" s="79"/>
      <c r="M131" s="79"/>
      <c r="N131" s="81"/>
      <c r="O131" s="81"/>
      <c r="P131" s="81"/>
      <c r="Q131" s="81"/>
      <c r="R131" s="81"/>
      <c r="S131" s="81"/>
      <c r="T131" s="79"/>
      <c r="U131" s="79"/>
      <c r="V131" s="79"/>
      <c r="W131" s="79"/>
      <c r="Y131" s="14"/>
      <c r="Z131" s="14"/>
    </row>
    <row r="132" spans="1:26" x14ac:dyDescent="0.25">
      <c r="A132" s="51"/>
      <c r="B132" s="72"/>
      <c r="C132" s="72"/>
      <c r="D132" s="72"/>
      <c r="E132" s="34"/>
      <c r="F132" s="73"/>
      <c r="G132" s="42"/>
      <c r="H132" s="61"/>
      <c r="I132" s="61"/>
      <c r="J132" s="154"/>
      <c r="K132" s="42"/>
      <c r="L132" s="79"/>
      <c r="M132" s="79"/>
      <c r="N132" s="81"/>
      <c r="O132" s="81"/>
      <c r="P132" s="81"/>
      <c r="Q132" s="81"/>
      <c r="R132" s="81"/>
      <c r="S132" s="81"/>
      <c r="T132" s="79"/>
      <c r="U132" s="79"/>
      <c r="V132" s="79"/>
      <c r="W132" s="79"/>
      <c r="Y132" s="14"/>
      <c r="Z132" s="14"/>
    </row>
    <row r="133" spans="1:26" x14ac:dyDescent="0.25">
      <c r="A133" s="51"/>
      <c r="B133" s="72"/>
      <c r="C133" s="72"/>
      <c r="D133" s="72"/>
      <c r="E133" s="34"/>
      <c r="F133" s="45"/>
      <c r="G133" s="42"/>
      <c r="H133" s="61"/>
      <c r="I133" s="61"/>
      <c r="J133" s="169"/>
      <c r="K133" s="42"/>
      <c r="L133" s="79"/>
      <c r="M133" s="79"/>
      <c r="N133" s="81"/>
      <c r="O133" s="81"/>
      <c r="P133" s="81"/>
      <c r="Q133" s="81"/>
      <c r="R133" s="81"/>
      <c r="S133" s="81"/>
      <c r="T133" s="79"/>
      <c r="U133" s="79"/>
      <c r="V133" s="79"/>
      <c r="W133" s="79"/>
      <c r="Y133" s="14"/>
      <c r="Z133" s="14"/>
    </row>
    <row r="134" spans="1:26" x14ac:dyDescent="0.25">
      <c r="A134" s="51"/>
      <c r="B134" s="72"/>
      <c r="C134" s="72"/>
      <c r="D134" s="72"/>
      <c r="E134" s="34"/>
      <c r="F134" s="45"/>
      <c r="G134" s="34"/>
      <c r="H134" s="61"/>
      <c r="I134" s="61"/>
      <c r="J134" s="169"/>
      <c r="K134" s="42"/>
      <c r="L134" s="79"/>
      <c r="M134" s="79"/>
      <c r="N134" s="81"/>
      <c r="O134" s="81"/>
      <c r="P134" s="81"/>
      <c r="Q134" s="81"/>
      <c r="R134" s="81"/>
      <c r="S134" s="81"/>
      <c r="T134" s="79"/>
      <c r="U134" s="79"/>
      <c r="V134" s="79"/>
      <c r="W134" s="79"/>
      <c r="Y134" s="14"/>
      <c r="Z134" s="14"/>
    </row>
    <row r="135" spans="1:26" x14ac:dyDescent="0.25">
      <c r="A135" s="51"/>
      <c r="B135" s="72"/>
      <c r="C135" s="72"/>
      <c r="D135" s="72"/>
      <c r="E135" s="34"/>
      <c r="F135" s="45"/>
      <c r="G135" s="34"/>
      <c r="H135" s="61"/>
      <c r="I135" s="61"/>
      <c r="J135" s="169"/>
      <c r="K135" s="42"/>
      <c r="L135" s="79"/>
      <c r="M135" s="79"/>
      <c r="N135" s="81"/>
      <c r="O135" s="81"/>
      <c r="P135" s="81"/>
      <c r="Q135" s="81"/>
      <c r="R135" s="81"/>
      <c r="S135" s="81"/>
      <c r="T135" s="79"/>
      <c r="U135" s="79"/>
      <c r="V135" s="79"/>
      <c r="W135" s="79"/>
      <c r="Y135" s="14"/>
      <c r="Z135" s="14"/>
    </row>
    <row r="136" spans="1:26" x14ac:dyDescent="0.25">
      <c r="A136" s="51"/>
      <c r="B136" s="72"/>
      <c r="C136" s="72"/>
      <c r="D136" s="72"/>
      <c r="E136" s="34"/>
      <c r="F136" s="45"/>
      <c r="G136" s="42"/>
      <c r="H136" s="61"/>
      <c r="I136" s="61"/>
      <c r="J136" s="169"/>
      <c r="K136" s="42"/>
      <c r="L136" s="79"/>
      <c r="M136" s="79"/>
      <c r="N136" s="79"/>
      <c r="O136" s="81"/>
      <c r="P136" s="79"/>
      <c r="Q136" s="79"/>
      <c r="R136" s="81"/>
      <c r="S136" s="79"/>
      <c r="T136" s="79"/>
      <c r="U136" s="79"/>
      <c r="V136" s="79"/>
      <c r="W136" s="79"/>
      <c r="Y136" s="14"/>
      <c r="Z136" s="14"/>
    </row>
    <row r="137" spans="1:26" x14ac:dyDescent="0.25">
      <c r="A137" s="51"/>
      <c r="B137" s="72"/>
      <c r="C137" s="72"/>
      <c r="D137" s="72"/>
      <c r="E137" s="34"/>
      <c r="F137" s="45"/>
      <c r="G137" s="42"/>
      <c r="H137" s="61"/>
      <c r="I137" s="61"/>
      <c r="J137" s="157"/>
      <c r="K137" s="42"/>
      <c r="L137" s="79"/>
      <c r="M137" s="79"/>
      <c r="N137" s="81"/>
      <c r="O137" s="81"/>
      <c r="P137" s="81"/>
      <c r="Q137" s="81"/>
      <c r="R137" s="81"/>
      <c r="S137" s="81"/>
      <c r="T137" s="79"/>
      <c r="U137" s="79"/>
      <c r="V137" s="79"/>
      <c r="W137" s="79"/>
      <c r="Y137" s="14"/>
      <c r="Z137" s="14"/>
    </row>
    <row r="138" spans="1:26" x14ac:dyDescent="0.25">
      <c r="A138" s="51"/>
      <c r="B138" s="72"/>
      <c r="C138" s="72"/>
      <c r="D138" s="72"/>
      <c r="E138" s="34"/>
      <c r="F138" s="45"/>
      <c r="G138" s="42"/>
      <c r="H138" s="45"/>
      <c r="I138" s="45"/>
      <c r="J138" s="158"/>
      <c r="K138" s="42"/>
      <c r="L138" s="79"/>
      <c r="M138" s="79"/>
      <c r="N138" s="81"/>
      <c r="O138" s="81"/>
      <c r="P138" s="81"/>
      <c r="Q138" s="81"/>
      <c r="R138" s="81"/>
      <c r="S138" s="81"/>
      <c r="T138" s="79"/>
      <c r="U138" s="79"/>
      <c r="V138" s="79"/>
      <c r="W138" s="79"/>
      <c r="Y138" s="14"/>
      <c r="Z138" s="14"/>
    </row>
    <row r="139" spans="1:26" x14ac:dyDescent="0.25">
      <c r="A139" s="51"/>
      <c r="B139" s="72"/>
      <c r="C139" s="72"/>
      <c r="D139" s="72"/>
      <c r="E139" s="34"/>
      <c r="F139" s="45"/>
      <c r="G139" s="34"/>
      <c r="H139" s="45"/>
      <c r="I139" s="45"/>
      <c r="J139" s="154"/>
      <c r="K139" s="42"/>
      <c r="L139" s="79"/>
      <c r="M139" s="79"/>
      <c r="N139" s="79"/>
      <c r="O139" s="79"/>
      <c r="P139" s="79"/>
      <c r="Q139" s="78"/>
      <c r="R139" s="79"/>
      <c r="S139" s="79"/>
      <c r="T139" s="79"/>
      <c r="U139" s="79"/>
      <c r="V139" s="79"/>
      <c r="W139" s="79"/>
      <c r="Y139" s="14"/>
      <c r="Z139" s="14"/>
    </row>
    <row r="140" spans="1:26" x14ac:dyDescent="0.25">
      <c r="A140" s="51"/>
      <c r="B140" s="72"/>
      <c r="C140" s="72"/>
      <c r="D140" s="72"/>
      <c r="E140" s="34"/>
      <c r="F140" s="73"/>
      <c r="G140" s="61"/>
      <c r="H140" s="61"/>
      <c r="I140" s="61"/>
      <c r="J140" s="158"/>
      <c r="K140" s="42"/>
      <c r="L140" s="79"/>
      <c r="M140" s="79"/>
      <c r="N140" s="81"/>
      <c r="O140" s="81"/>
      <c r="P140" s="81"/>
      <c r="Q140" s="81"/>
      <c r="R140" s="81"/>
      <c r="S140" s="81"/>
      <c r="T140" s="79"/>
      <c r="U140" s="79"/>
      <c r="V140" s="79"/>
      <c r="W140" s="79"/>
      <c r="Y140" s="14"/>
      <c r="Z140" s="14"/>
    </row>
    <row r="141" spans="1:26" x14ac:dyDescent="0.25">
      <c r="A141" s="51"/>
      <c r="B141" s="72"/>
      <c r="C141" s="72"/>
      <c r="D141" s="72"/>
      <c r="E141" s="34"/>
      <c r="F141" s="73"/>
      <c r="G141" s="42"/>
      <c r="H141" s="61"/>
      <c r="I141" s="61"/>
      <c r="J141" s="158"/>
      <c r="K141" s="42"/>
      <c r="L141" s="79"/>
      <c r="M141" s="79"/>
      <c r="N141" s="81"/>
      <c r="O141" s="81"/>
      <c r="P141" s="81"/>
      <c r="Q141" s="81"/>
      <c r="R141" s="81"/>
      <c r="S141" s="81"/>
      <c r="T141" s="79"/>
      <c r="U141" s="79"/>
      <c r="V141" s="79"/>
      <c r="W141" s="79"/>
      <c r="Y141" s="14"/>
      <c r="Z141" s="14"/>
    </row>
    <row r="142" spans="1:26" x14ac:dyDescent="0.25">
      <c r="A142" s="51"/>
      <c r="B142" s="72"/>
      <c r="C142" s="72"/>
      <c r="D142" s="72"/>
      <c r="E142" s="34"/>
      <c r="F142" s="73"/>
      <c r="G142" s="42"/>
      <c r="H142" s="61"/>
      <c r="I142" s="61"/>
      <c r="J142" s="158"/>
      <c r="K142" s="42"/>
      <c r="L142" s="79"/>
      <c r="M142" s="79"/>
      <c r="N142" s="79"/>
      <c r="O142" s="79"/>
      <c r="P142" s="79"/>
      <c r="Q142" s="77"/>
      <c r="R142" s="79"/>
      <c r="S142" s="79"/>
      <c r="T142" s="77"/>
      <c r="U142" s="79"/>
      <c r="V142" s="79"/>
      <c r="W142" s="79"/>
      <c r="Y142" s="14"/>
      <c r="Z142" s="14"/>
    </row>
    <row r="143" spans="1:26" x14ac:dyDescent="0.25">
      <c r="A143" s="51"/>
      <c r="B143" s="72"/>
      <c r="C143" s="72"/>
      <c r="D143" s="72"/>
      <c r="E143" s="34"/>
      <c r="F143" s="73"/>
      <c r="G143" s="42"/>
      <c r="H143" s="61"/>
      <c r="I143" s="61"/>
      <c r="J143" s="158"/>
      <c r="K143" s="42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Y143" s="14"/>
      <c r="Z143" s="14"/>
    </row>
    <row r="144" spans="1:26" x14ac:dyDescent="0.25">
      <c r="A144" s="51"/>
      <c r="B144" s="72"/>
      <c r="C144" s="72"/>
      <c r="D144" s="72"/>
      <c r="E144" s="34"/>
      <c r="F144" s="73"/>
      <c r="G144" s="42"/>
      <c r="H144" s="61"/>
      <c r="I144" s="61"/>
      <c r="J144" s="158"/>
      <c r="K144" s="42"/>
      <c r="L144" s="79"/>
      <c r="M144" s="79"/>
      <c r="N144" s="77"/>
      <c r="O144" s="77"/>
      <c r="P144" s="77"/>
      <c r="Q144" s="77"/>
      <c r="R144" s="77"/>
      <c r="S144" s="79"/>
      <c r="T144" s="79"/>
      <c r="U144" s="79"/>
      <c r="V144" s="79"/>
      <c r="W144" s="79"/>
      <c r="Y144" s="14"/>
      <c r="Z144" s="14"/>
    </row>
    <row r="145" spans="1:26" x14ac:dyDescent="0.25">
      <c r="A145" s="51"/>
      <c r="B145" s="72"/>
      <c r="C145" s="72"/>
      <c r="D145" s="72"/>
      <c r="E145" s="34"/>
      <c r="F145" s="73"/>
      <c r="G145" s="42"/>
      <c r="H145" s="45"/>
      <c r="I145" s="45"/>
      <c r="J145" s="158"/>
      <c r="K145" s="42"/>
      <c r="L145" s="79"/>
      <c r="M145" s="79"/>
      <c r="N145" s="81"/>
      <c r="O145" s="81"/>
      <c r="P145" s="81"/>
      <c r="Q145" s="81"/>
      <c r="R145" s="81"/>
      <c r="S145" s="81"/>
      <c r="T145" s="79"/>
      <c r="U145" s="79"/>
      <c r="V145" s="79"/>
      <c r="W145" s="79"/>
      <c r="Y145" s="14"/>
      <c r="Z145" s="14"/>
    </row>
    <row r="146" spans="1:26" x14ac:dyDescent="0.25">
      <c r="A146" s="51"/>
      <c r="B146" s="72"/>
      <c r="C146" s="72"/>
      <c r="D146" s="72"/>
      <c r="E146" s="34"/>
      <c r="F146" s="73"/>
      <c r="G146" s="42"/>
      <c r="H146" s="45"/>
      <c r="I146" s="45"/>
      <c r="J146" s="158"/>
      <c r="K146" s="42"/>
      <c r="L146" s="79"/>
      <c r="M146" s="79"/>
      <c r="N146" s="79"/>
      <c r="O146" s="79"/>
      <c r="P146" s="79"/>
      <c r="Q146" s="79"/>
      <c r="R146" s="79"/>
      <c r="S146" s="79"/>
      <c r="T146" s="78"/>
      <c r="U146" s="79"/>
      <c r="V146" s="79"/>
      <c r="W146" s="79"/>
      <c r="Y146" s="14"/>
      <c r="Z146" s="14"/>
    </row>
    <row r="147" spans="1:26" x14ac:dyDescent="0.25">
      <c r="A147" s="51"/>
      <c r="B147" s="72"/>
      <c r="C147" s="72"/>
      <c r="D147" s="72"/>
      <c r="E147" s="34"/>
      <c r="F147" s="73"/>
      <c r="G147" s="42"/>
      <c r="H147" s="45"/>
      <c r="I147" s="45"/>
      <c r="J147" s="158"/>
      <c r="K147" s="42"/>
      <c r="L147" s="79"/>
      <c r="M147" s="79"/>
      <c r="N147" s="77"/>
      <c r="O147" s="77"/>
      <c r="P147" s="77"/>
      <c r="Q147" s="77"/>
      <c r="R147" s="77"/>
      <c r="S147" s="77"/>
      <c r="T147" s="79"/>
      <c r="U147" s="79"/>
      <c r="V147" s="79"/>
      <c r="W147" s="79"/>
      <c r="Y147" s="14"/>
      <c r="Z147" s="14"/>
    </row>
    <row r="148" spans="1:26" x14ac:dyDescent="0.25">
      <c r="A148" s="51"/>
      <c r="B148" s="72"/>
      <c r="C148" s="72"/>
      <c r="D148" s="72"/>
      <c r="E148" s="34"/>
      <c r="F148" s="73"/>
      <c r="G148" s="42"/>
      <c r="H148" s="45"/>
      <c r="I148" s="45"/>
      <c r="J148" s="158"/>
      <c r="K148" s="42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Y148" s="14"/>
      <c r="Z148" s="14"/>
    </row>
    <row r="149" spans="1:26" x14ac:dyDescent="0.25">
      <c r="A149" s="51"/>
      <c r="B149" s="72"/>
      <c r="C149" s="72"/>
      <c r="D149" s="72"/>
      <c r="E149" s="34"/>
      <c r="F149" s="73"/>
      <c r="G149" s="42"/>
      <c r="H149" s="45"/>
      <c r="I149" s="45"/>
      <c r="J149" s="158"/>
      <c r="K149" s="42"/>
      <c r="L149" s="79"/>
      <c r="M149" s="79"/>
      <c r="N149" s="77"/>
      <c r="O149" s="77"/>
      <c r="P149" s="77"/>
      <c r="Q149" s="77"/>
      <c r="R149" s="77"/>
      <c r="S149" s="77"/>
      <c r="T149" s="79"/>
      <c r="U149" s="79"/>
      <c r="V149" s="79"/>
      <c r="W149" s="79"/>
      <c r="Y149" s="14"/>
      <c r="Z149" s="14"/>
    </row>
    <row r="150" spans="1:26" x14ac:dyDescent="0.25">
      <c r="A150" s="51"/>
      <c r="B150" s="72"/>
      <c r="C150" s="72"/>
      <c r="D150" s="72"/>
      <c r="E150" s="90"/>
      <c r="F150" s="91"/>
      <c r="G150" s="42"/>
      <c r="H150" s="61"/>
      <c r="I150" s="61"/>
      <c r="J150" s="154"/>
      <c r="K150" s="42"/>
      <c r="L150" s="79"/>
      <c r="M150" s="79"/>
      <c r="N150" s="81"/>
      <c r="O150" s="81"/>
      <c r="P150" s="81"/>
      <c r="Q150" s="81"/>
      <c r="R150" s="81"/>
      <c r="S150" s="79"/>
      <c r="T150" s="79"/>
      <c r="U150" s="79"/>
      <c r="V150" s="79"/>
      <c r="W150" s="79"/>
      <c r="Y150" s="14"/>
      <c r="Z150" s="14"/>
    </row>
    <row r="151" spans="1:26" x14ac:dyDescent="0.25">
      <c r="A151" s="51"/>
      <c r="B151" s="72"/>
      <c r="C151" s="72"/>
      <c r="D151" s="72"/>
      <c r="E151" s="43"/>
      <c r="F151" s="44"/>
      <c r="G151" s="42"/>
      <c r="H151" s="61"/>
      <c r="I151" s="61"/>
      <c r="J151" s="164"/>
      <c r="K151" s="42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Y151" s="14"/>
      <c r="Z151" s="14"/>
    </row>
    <row r="152" spans="1:26" x14ac:dyDescent="0.25">
      <c r="A152" s="51"/>
      <c r="B152" s="72"/>
      <c r="C152" s="72"/>
      <c r="D152" s="72"/>
      <c r="E152" s="34"/>
      <c r="F152" s="45"/>
      <c r="G152" s="84"/>
      <c r="H152" s="61"/>
      <c r="I152" s="61"/>
      <c r="J152" s="154"/>
      <c r="K152" s="42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Y152" s="14"/>
      <c r="Z152" s="14"/>
    </row>
    <row r="153" spans="1:26" x14ac:dyDescent="0.25">
      <c r="A153" s="51"/>
      <c r="B153" s="72"/>
      <c r="C153" s="72"/>
      <c r="D153" s="72"/>
      <c r="E153" s="34"/>
      <c r="F153" s="73"/>
      <c r="G153" s="84"/>
      <c r="H153" s="61"/>
      <c r="I153" s="61"/>
      <c r="J153" s="154"/>
      <c r="K153" s="42"/>
      <c r="L153" s="79"/>
      <c r="M153" s="79"/>
      <c r="N153" s="79"/>
      <c r="O153" s="18"/>
      <c r="P153" s="18"/>
      <c r="Q153" s="18"/>
      <c r="R153" s="18"/>
      <c r="S153" s="18"/>
      <c r="T153" s="79"/>
      <c r="U153" s="79"/>
      <c r="V153" s="79"/>
      <c r="W153" s="79"/>
      <c r="Y153" s="14"/>
      <c r="Z153" s="14"/>
    </row>
    <row r="154" spans="1:26" x14ac:dyDescent="0.25">
      <c r="A154" s="51"/>
      <c r="B154" s="72"/>
      <c r="C154" s="72"/>
      <c r="D154" s="72"/>
      <c r="E154" s="34"/>
      <c r="F154" s="69"/>
      <c r="G154" s="61"/>
      <c r="H154" s="61"/>
      <c r="I154" s="61"/>
      <c r="J154" s="164"/>
      <c r="K154" s="42"/>
      <c r="L154" s="79"/>
      <c r="M154" s="79"/>
      <c r="N154" s="81"/>
      <c r="O154" s="81"/>
      <c r="P154" s="81"/>
      <c r="Q154" s="81"/>
      <c r="R154" s="81"/>
      <c r="S154" s="81"/>
      <c r="T154" s="79"/>
      <c r="U154" s="79"/>
      <c r="V154" s="79"/>
      <c r="W154" s="79"/>
      <c r="Y154" s="14"/>
      <c r="Z154" s="14"/>
    </row>
    <row r="155" spans="1:26" x14ac:dyDescent="0.25">
      <c r="A155" s="51"/>
      <c r="B155" s="92"/>
      <c r="C155" s="92"/>
      <c r="D155" s="92"/>
      <c r="E155" s="34"/>
      <c r="F155" s="73"/>
      <c r="G155" s="42"/>
      <c r="H155" s="42"/>
      <c r="I155" s="42"/>
      <c r="J155" s="162"/>
      <c r="K155" s="42"/>
      <c r="L155" s="79"/>
      <c r="M155" s="79"/>
      <c r="N155" s="81"/>
      <c r="O155" s="81"/>
      <c r="P155" s="81"/>
      <c r="Q155" s="81"/>
      <c r="R155" s="81"/>
      <c r="S155" s="81"/>
      <c r="T155" s="79"/>
      <c r="U155" s="79"/>
      <c r="V155" s="79"/>
      <c r="W155" s="79"/>
      <c r="Y155" s="14"/>
      <c r="Z155" s="14"/>
    </row>
    <row r="156" spans="1:26" x14ac:dyDescent="0.25">
      <c r="A156" s="51"/>
      <c r="B156" s="92"/>
      <c r="C156" s="92"/>
      <c r="D156" s="92"/>
      <c r="E156" s="43"/>
      <c r="F156" s="44"/>
      <c r="G156" s="42"/>
      <c r="H156" s="42"/>
      <c r="I156" s="42"/>
      <c r="J156" s="170"/>
      <c r="K156" s="42"/>
      <c r="L156" s="79"/>
      <c r="M156" s="79"/>
      <c r="N156" s="41"/>
      <c r="O156" s="41"/>
      <c r="P156" s="41"/>
      <c r="Q156" s="41"/>
      <c r="R156" s="41"/>
      <c r="S156" s="41"/>
      <c r="T156" s="79"/>
      <c r="U156" s="79"/>
      <c r="V156" s="79"/>
      <c r="W156" s="79"/>
      <c r="Y156" s="14"/>
      <c r="Z156" s="14"/>
    </row>
    <row r="157" spans="1:26" x14ac:dyDescent="0.25">
      <c r="A157" s="51"/>
      <c r="B157" s="92"/>
      <c r="C157" s="92"/>
      <c r="D157" s="92"/>
      <c r="E157" s="43"/>
      <c r="F157" s="44"/>
      <c r="G157" s="34"/>
      <c r="H157" s="42"/>
      <c r="I157" s="42"/>
      <c r="J157" s="154"/>
      <c r="K157" s="42"/>
      <c r="L157" s="79"/>
      <c r="M157" s="79"/>
      <c r="N157" s="79"/>
      <c r="O157" s="79"/>
      <c r="P157" s="79"/>
      <c r="Q157" s="18"/>
      <c r="R157" s="79"/>
      <c r="S157" s="79"/>
      <c r="T157" s="79"/>
      <c r="U157" s="18"/>
      <c r="V157" s="79"/>
      <c r="W157" s="79"/>
      <c r="Y157" s="14"/>
      <c r="Z157" s="14"/>
    </row>
    <row r="158" spans="1:26" x14ac:dyDescent="0.25">
      <c r="A158" s="51"/>
      <c r="B158" s="92"/>
      <c r="C158" s="92"/>
      <c r="D158" s="92"/>
      <c r="E158" s="67"/>
      <c r="F158" s="45"/>
      <c r="G158" s="42"/>
      <c r="H158" s="42"/>
      <c r="I158" s="42"/>
      <c r="J158" s="154"/>
      <c r="K158" s="42"/>
      <c r="L158" s="79"/>
      <c r="M158" s="79"/>
      <c r="N158" s="81"/>
      <c r="O158" s="81"/>
      <c r="P158" s="81"/>
      <c r="Q158" s="81"/>
      <c r="R158" s="81"/>
      <c r="S158" s="81"/>
      <c r="T158" s="79"/>
      <c r="U158" s="79"/>
      <c r="V158" s="79"/>
      <c r="W158" s="79"/>
      <c r="Y158" s="14"/>
      <c r="Z158" s="14"/>
    </row>
    <row r="159" spans="1:26" x14ac:dyDescent="0.25">
      <c r="A159" s="51"/>
      <c r="B159" s="92"/>
      <c r="C159" s="92"/>
      <c r="D159" s="92"/>
      <c r="E159" s="67"/>
      <c r="F159" s="45"/>
      <c r="G159" s="42"/>
      <c r="H159" s="42"/>
      <c r="I159" s="42"/>
      <c r="J159" s="159"/>
      <c r="K159" s="42"/>
      <c r="L159" s="79"/>
      <c r="M159" s="79"/>
      <c r="N159" s="79"/>
      <c r="O159" s="81"/>
      <c r="P159" s="81"/>
      <c r="Q159" s="81"/>
      <c r="R159" s="81"/>
      <c r="S159" s="81"/>
      <c r="T159" s="81"/>
      <c r="U159" s="81"/>
      <c r="V159" s="81"/>
      <c r="W159" s="81"/>
      <c r="Y159" s="14"/>
      <c r="Z159" s="14"/>
    </row>
    <row r="160" spans="1:26" x14ac:dyDescent="0.25">
      <c r="A160" s="51"/>
      <c r="B160" s="92"/>
      <c r="C160" s="92"/>
      <c r="D160" s="92"/>
      <c r="E160" s="34"/>
      <c r="F160" s="45"/>
      <c r="G160" s="42"/>
      <c r="H160" s="42"/>
      <c r="I160" s="42"/>
      <c r="J160" s="157"/>
      <c r="K160" s="42"/>
      <c r="L160" s="79"/>
      <c r="M160" s="79"/>
      <c r="N160" s="81"/>
      <c r="O160" s="81"/>
      <c r="P160" s="81"/>
      <c r="Q160" s="81"/>
      <c r="R160" s="81"/>
      <c r="S160" s="81"/>
      <c r="T160" s="79"/>
      <c r="U160" s="79"/>
      <c r="V160" s="79"/>
      <c r="W160" s="79"/>
      <c r="X160" s="21"/>
      <c r="Y160" s="14"/>
      <c r="Z160" s="14"/>
    </row>
    <row r="161" spans="1:26" x14ac:dyDescent="0.25">
      <c r="A161" s="51"/>
      <c r="B161" s="92"/>
      <c r="C161" s="92"/>
      <c r="D161" s="92"/>
      <c r="E161" s="34"/>
      <c r="F161" s="45"/>
      <c r="G161" s="34"/>
      <c r="H161" s="42"/>
      <c r="I161" s="42"/>
      <c r="J161" s="154"/>
      <c r="K161" s="42"/>
      <c r="L161" s="79"/>
      <c r="M161" s="79"/>
      <c r="N161" s="81"/>
      <c r="O161" s="81"/>
      <c r="P161" s="81"/>
      <c r="Q161" s="81"/>
      <c r="R161" s="81"/>
      <c r="S161" s="81"/>
      <c r="T161" s="79"/>
      <c r="U161" s="79"/>
      <c r="V161" s="79"/>
      <c r="W161" s="79"/>
      <c r="X161" s="21"/>
      <c r="Y161" s="14"/>
      <c r="Z161" s="14"/>
    </row>
    <row r="162" spans="1:26" x14ac:dyDescent="0.25">
      <c r="A162" s="51"/>
      <c r="B162" s="42"/>
      <c r="C162" s="42"/>
      <c r="D162" s="42"/>
      <c r="E162" s="43"/>
      <c r="F162" s="44"/>
      <c r="G162" s="51"/>
      <c r="H162" s="45"/>
      <c r="I162" s="45"/>
      <c r="J162" s="154"/>
      <c r="K162" s="59"/>
      <c r="L162" s="41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21"/>
      <c r="Y162" s="14"/>
      <c r="Z162" s="14"/>
    </row>
    <row r="163" spans="1:26" x14ac:dyDescent="0.25">
      <c r="A163" s="51"/>
      <c r="B163" s="42"/>
      <c r="C163" s="42"/>
      <c r="D163" s="42"/>
      <c r="E163" s="43"/>
      <c r="F163" s="44"/>
      <c r="G163" s="51"/>
      <c r="H163" s="45"/>
      <c r="I163" s="45"/>
      <c r="J163" s="154"/>
      <c r="K163" s="59"/>
      <c r="L163" s="41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21"/>
      <c r="Y163" s="14"/>
      <c r="Z163" s="14"/>
    </row>
    <row r="164" spans="1:26" x14ac:dyDescent="0.25">
      <c r="A164" s="51"/>
      <c r="B164" s="42"/>
      <c r="C164" s="42"/>
      <c r="D164" s="42"/>
      <c r="E164" s="43"/>
      <c r="F164" s="44"/>
      <c r="G164" s="51"/>
      <c r="H164" s="45"/>
      <c r="I164" s="45"/>
      <c r="J164" s="154"/>
      <c r="K164" s="59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21"/>
      <c r="Y164" s="14"/>
      <c r="Z164" s="14"/>
    </row>
    <row r="165" spans="1:26" x14ac:dyDescent="0.25">
      <c r="A165" s="51"/>
      <c r="B165" s="42"/>
      <c r="C165" s="42"/>
      <c r="D165" s="42"/>
      <c r="E165" s="43"/>
      <c r="F165" s="44"/>
      <c r="G165" s="51"/>
      <c r="H165" s="45"/>
      <c r="I165" s="45"/>
      <c r="J165" s="154"/>
      <c r="K165" s="59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21"/>
      <c r="Y165" s="14"/>
      <c r="Z165" s="14"/>
    </row>
    <row r="166" spans="1:26" x14ac:dyDescent="0.25">
      <c r="A166" s="51"/>
      <c r="B166" s="42"/>
      <c r="C166" s="42"/>
      <c r="D166" s="42"/>
      <c r="E166" s="43"/>
      <c r="F166" s="44"/>
      <c r="G166" s="51"/>
      <c r="H166" s="45"/>
      <c r="I166" s="45"/>
      <c r="J166" s="154"/>
      <c r="K166" s="59"/>
      <c r="L166" s="41"/>
      <c r="M166" s="18"/>
      <c r="N166" s="41"/>
      <c r="O166" s="41"/>
      <c r="P166" s="41"/>
      <c r="Q166" s="41"/>
      <c r="R166" s="41"/>
      <c r="S166" s="41"/>
      <c r="T166" s="41"/>
      <c r="U166" s="18"/>
      <c r="V166" s="18"/>
      <c r="W166" s="18"/>
      <c r="X166" s="21"/>
      <c r="Y166" s="14"/>
      <c r="Z166" s="14"/>
    </row>
    <row r="167" spans="1:26" x14ac:dyDescent="0.25">
      <c r="A167" s="51"/>
      <c r="B167" s="42"/>
      <c r="C167" s="42"/>
      <c r="D167" s="42"/>
      <c r="E167" s="43"/>
      <c r="F167" s="44"/>
      <c r="G167" s="51"/>
      <c r="H167" s="45"/>
      <c r="I167" s="45"/>
      <c r="J167" s="154"/>
      <c r="K167" s="59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21"/>
      <c r="Y167" s="14"/>
      <c r="Z167" s="14"/>
    </row>
    <row r="168" spans="1:26" x14ac:dyDescent="0.25">
      <c r="A168" s="51"/>
      <c r="B168" s="42"/>
      <c r="C168" s="42"/>
      <c r="D168" s="42"/>
      <c r="E168" s="43"/>
      <c r="F168" s="44"/>
      <c r="G168" s="51"/>
      <c r="H168" s="45"/>
      <c r="I168" s="45"/>
      <c r="J168" s="154"/>
      <c r="K168" s="59"/>
      <c r="L168" s="41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21"/>
      <c r="Y168" s="14"/>
      <c r="Z168" s="14"/>
    </row>
    <row r="169" spans="1:26" x14ac:dyDescent="0.25">
      <c r="A169" s="51"/>
      <c r="B169" s="42"/>
      <c r="C169" s="42"/>
      <c r="D169" s="42"/>
      <c r="E169" s="43"/>
      <c r="F169" s="44"/>
      <c r="G169" s="51"/>
      <c r="H169" s="93"/>
      <c r="I169" s="93"/>
      <c r="J169" s="154"/>
      <c r="K169" s="59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18"/>
      <c r="Y169" s="14"/>
      <c r="Z169" s="14"/>
    </row>
    <row r="170" spans="1:26" x14ac:dyDescent="0.25">
      <c r="A170" s="51"/>
      <c r="B170" s="42"/>
      <c r="C170" s="42"/>
      <c r="D170" s="42"/>
      <c r="E170" s="43"/>
      <c r="F170" s="44"/>
      <c r="G170" s="51"/>
      <c r="H170" s="93"/>
      <c r="I170" s="93"/>
      <c r="J170" s="154"/>
      <c r="K170" s="59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18"/>
      <c r="Y170" s="14"/>
      <c r="Z170" s="14"/>
    </row>
    <row r="171" spans="1:26" x14ac:dyDescent="0.25">
      <c r="A171" s="51"/>
      <c r="B171" s="42"/>
      <c r="C171" s="42"/>
      <c r="D171" s="42"/>
      <c r="E171" s="43"/>
      <c r="F171" s="44"/>
      <c r="G171" s="51"/>
      <c r="H171" s="45"/>
      <c r="I171" s="45"/>
      <c r="J171" s="154"/>
      <c r="K171" s="59"/>
      <c r="L171" s="77"/>
      <c r="M171" s="39"/>
      <c r="N171" s="77"/>
      <c r="O171" s="77"/>
      <c r="P171" s="77"/>
      <c r="Q171" s="77"/>
      <c r="R171" s="77"/>
      <c r="S171" s="77"/>
      <c r="T171" s="77"/>
      <c r="U171" s="77"/>
      <c r="V171" s="77"/>
      <c r="W171" s="77"/>
      <c r="Y171" s="14"/>
      <c r="Z171" s="14"/>
    </row>
    <row r="172" spans="1:26" x14ac:dyDescent="0.25">
      <c r="A172" s="51"/>
      <c r="B172" s="42"/>
      <c r="C172" s="42"/>
      <c r="D172" s="42"/>
      <c r="E172" s="43"/>
      <c r="F172" s="44"/>
      <c r="G172" s="51"/>
      <c r="H172" s="45"/>
      <c r="I172" s="45"/>
      <c r="J172" s="154"/>
      <c r="K172" s="49"/>
      <c r="L172" s="77"/>
      <c r="M172" s="77"/>
      <c r="N172" s="77"/>
      <c r="O172" s="77"/>
      <c r="P172" s="77"/>
      <c r="Q172" s="77"/>
      <c r="R172" s="77"/>
      <c r="S172" s="77"/>
      <c r="T172" s="77"/>
      <c r="U172" s="77"/>
      <c r="V172" s="77"/>
      <c r="W172" s="77"/>
      <c r="Y172" s="14"/>
      <c r="Z172" s="14"/>
    </row>
    <row r="173" spans="1:26" x14ac:dyDescent="0.25">
      <c r="A173" s="51"/>
      <c r="B173" s="42"/>
      <c r="C173" s="42"/>
      <c r="D173" s="42"/>
      <c r="E173" s="43"/>
      <c r="F173" s="44"/>
      <c r="G173" s="51"/>
      <c r="H173" s="45"/>
      <c r="I173" s="45"/>
      <c r="J173" s="154"/>
      <c r="K173" s="59"/>
      <c r="L173" s="77"/>
      <c r="M173" s="77"/>
      <c r="N173" s="77"/>
      <c r="O173" s="77"/>
      <c r="P173" s="77"/>
      <c r="Q173" s="77"/>
      <c r="R173" s="77"/>
      <c r="S173" s="77"/>
      <c r="T173" s="77"/>
      <c r="U173" s="77"/>
      <c r="V173" s="77"/>
      <c r="W173" s="77"/>
      <c r="Y173" s="14"/>
      <c r="Z173" s="14"/>
    </row>
    <row r="174" spans="1:26" x14ac:dyDescent="0.25">
      <c r="A174" s="51"/>
      <c r="B174" s="42"/>
      <c r="C174" s="42"/>
      <c r="D174" s="42"/>
      <c r="E174" s="43"/>
      <c r="F174" s="44"/>
      <c r="G174" s="51"/>
      <c r="H174" s="45"/>
      <c r="I174" s="45"/>
      <c r="J174" s="154"/>
      <c r="K174" s="59"/>
      <c r="L174" s="77"/>
      <c r="M174" s="77"/>
      <c r="N174" s="77"/>
      <c r="O174" s="77"/>
      <c r="P174" s="77"/>
      <c r="Q174" s="77"/>
      <c r="R174" s="77"/>
      <c r="S174" s="77"/>
      <c r="T174" s="77"/>
      <c r="U174" s="77"/>
      <c r="V174" s="77"/>
      <c r="W174" s="77"/>
      <c r="Y174" s="14"/>
      <c r="Z174" s="14"/>
    </row>
    <row r="175" spans="1:26" x14ac:dyDescent="0.25">
      <c r="A175" s="51"/>
      <c r="B175" s="42"/>
      <c r="C175" s="42"/>
      <c r="D175" s="42"/>
      <c r="E175" s="43"/>
      <c r="F175" s="44"/>
      <c r="G175" s="51"/>
      <c r="H175" s="45"/>
      <c r="I175" s="45"/>
      <c r="J175" s="154"/>
      <c r="K175" s="59"/>
      <c r="L175" s="77"/>
      <c r="M175" s="77"/>
      <c r="N175" s="77"/>
      <c r="O175" s="77"/>
      <c r="P175" s="77"/>
      <c r="Q175" s="77"/>
      <c r="R175" s="77"/>
      <c r="S175" s="77"/>
      <c r="T175" s="77"/>
      <c r="U175" s="77"/>
      <c r="V175" s="77"/>
      <c r="W175" s="77"/>
      <c r="Y175" s="14"/>
      <c r="Z175" s="14"/>
    </row>
    <row r="176" spans="1:26" x14ac:dyDescent="0.25">
      <c r="A176" s="51"/>
      <c r="B176" s="42"/>
      <c r="C176" s="42"/>
      <c r="D176" s="42"/>
      <c r="E176" s="43"/>
      <c r="F176" s="44"/>
      <c r="G176" s="51"/>
      <c r="H176" s="45"/>
      <c r="I176" s="45"/>
      <c r="J176" s="154"/>
      <c r="K176" s="59"/>
      <c r="L176" s="77"/>
      <c r="M176" s="77"/>
      <c r="N176" s="77"/>
      <c r="O176" s="77"/>
      <c r="P176" s="77"/>
      <c r="Q176" s="77"/>
      <c r="R176" s="77"/>
      <c r="S176" s="77"/>
      <c r="T176" s="77"/>
      <c r="U176" s="77"/>
      <c r="V176" s="77"/>
      <c r="W176" s="77"/>
      <c r="Y176" s="14"/>
      <c r="Z176" s="14"/>
    </row>
    <row r="177" spans="1:26" x14ac:dyDescent="0.25">
      <c r="A177" s="51"/>
      <c r="B177" s="42"/>
      <c r="C177" s="42"/>
      <c r="D177" s="42"/>
      <c r="E177" s="43"/>
      <c r="F177" s="44"/>
      <c r="G177" s="51"/>
      <c r="H177" s="45"/>
      <c r="I177" s="45"/>
      <c r="J177" s="154"/>
      <c r="K177" s="49"/>
      <c r="L177" s="77"/>
      <c r="M177" s="77"/>
      <c r="N177" s="77"/>
      <c r="O177" s="77"/>
      <c r="P177" s="77"/>
      <c r="Q177" s="77"/>
      <c r="R177" s="77"/>
      <c r="S177" s="77"/>
      <c r="T177" s="77"/>
      <c r="U177" s="77"/>
      <c r="V177" s="77"/>
      <c r="W177" s="77"/>
      <c r="Y177" s="14"/>
      <c r="Z177" s="14"/>
    </row>
    <row r="178" spans="1:26" x14ac:dyDescent="0.25">
      <c r="A178" s="51"/>
      <c r="B178" s="42"/>
      <c r="C178" s="42"/>
      <c r="D178" s="42"/>
      <c r="E178" s="43"/>
      <c r="F178" s="44"/>
      <c r="G178" s="51"/>
      <c r="H178" s="45"/>
      <c r="I178" s="45"/>
      <c r="J178" s="154"/>
      <c r="K178" s="59"/>
      <c r="L178" s="77"/>
      <c r="M178" s="77"/>
      <c r="N178" s="77"/>
      <c r="O178" s="77"/>
      <c r="P178" s="77"/>
      <c r="Q178" s="39"/>
      <c r="R178" s="77"/>
      <c r="S178" s="77"/>
      <c r="T178" s="77"/>
      <c r="U178" s="77"/>
      <c r="V178" s="77"/>
      <c r="W178" s="77"/>
      <c r="Y178" s="14"/>
      <c r="Z178" s="14"/>
    </row>
    <row r="179" spans="1:26" x14ac:dyDescent="0.25">
      <c r="A179" s="51"/>
      <c r="B179" s="42"/>
      <c r="C179" s="42"/>
      <c r="D179" s="42"/>
      <c r="E179" s="43"/>
      <c r="F179" s="44"/>
      <c r="G179" s="51"/>
      <c r="H179" s="45"/>
      <c r="I179" s="45"/>
      <c r="J179" s="154"/>
      <c r="K179" s="59"/>
      <c r="L179" s="77"/>
      <c r="M179" s="77"/>
      <c r="N179" s="77"/>
      <c r="O179" s="77"/>
      <c r="P179" s="77"/>
      <c r="Q179" s="77"/>
      <c r="R179" s="77"/>
      <c r="S179" s="77"/>
      <c r="T179" s="77"/>
      <c r="U179" s="77"/>
      <c r="V179" s="77"/>
      <c r="W179" s="77"/>
      <c r="Y179" s="14"/>
      <c r="Z179" s="14"/>
    </row>
    <row r="180" spans="1:26" x14ac:dyDescent="0.25">
      <c r="A180" s="51"/>
      <c r="B180" s="42"/>
      <c r="C180" s="42"/>
      <c r="D180" s="42"/>
      <c r="E180" s="43"/>
      <c r="F180" s="44"/>
      <c r="G180" s="51"/>
      <c r="H180" s="45"/>
      <c r="I180" s="45"/>
      <c r="J180" s="154"/>
      <c r="K180" s="59"/>
      <c r="L180" s="77"/>
      <c r="M180" s="77"/>
      <c r="N180" s="77"/>
      <c r="O180" s="77"/>
      <c r="P180" s="77"/>
      <c r="Q180" s="77"/>
      <c r="R180" s="77"/>
      <c r="S180" s="77"/>
      <c r="T180" s="77"/>
      <c r="U180" s="77"/>
      <c r="V180" s="77"/>
      <c r="W180" s="77"/>
      <c r="Y180" s="14"/>
      <c r="Z180" s="14"/>
    </row>
    <row r="181" spans="1:26" x14ac:dyDescent="0.25">
      <c r="A181" s="51"/>
      <c r="B181" s="35"/>
      <c r="C181" s="35"/>
      <c r="D181" s="35"/>
      <c r="E181" s="94"/>
      <c r="F181" s="37"/>
      <c r="G181" s="38"/>
      <c r="H181" s="38"/>
      <c r="I181" s="38"/>
      <c r="J181" s="154"/>
      <c r="K181" s="59"/>
      <c r="L181" s="41"/>
      <c r="M181" s="18"/>
      <c r="N181" s="18"/>
      <c r="O181" s="41"/>
      <c r="P181" s="18"/>
      <c r="Q181" s="18"/>
      <c r="R181" s="18"/>
      <c r="S181" s="18"/>
      <c r="T181" s="18"/>
      <c r="U181" s="18"/>
      <c r="V181" s="18"/>
      <c r="W181" s="18"/>
      <c r="Y181" s="14"/>
      <c r="Z181" s="14"/>
    </row>
    <row r="182" spans="1:26" x14ac:dyDescent="0.25">
      <c r="A182" s="51"/>
      <c r="B182" s="35"/>
      <c r="C182" s="35"/>
      <c r="D182" s="35"/>
      <c r="E182" s="94"/>
      <c r="F182" s="37"/>
      <c r="G182" s="38"/>
      <c r="H182" s="38"/>
      <c r="I182" s="38"/>
      <c r="J182" s="154"/>
      <c r="K182" s="59"/>
      <c r="L182" s="41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Y182" s="14"/>
      <c r="Z182" s="14"/>
    </row>
    <row r="183" spans="1:26" x14ac:dyDescent="0.25">
      <c r="A183" s="51"/>
      <c r="B183" s="35"/>
      <c r="C183" s="35"/>
      <c r="D183" s="35"/>
      <c r="E183" s="94"/>
      <c r="F183" s="37"/>
      <c r="G183" s="38"/>
      <c r="H183" s="38"/>
      <c r="I183" s="38"/>
      <c r="J183" s="154"/>
      <c r="K183" s="59"/>
      <c r="L183" s="41"/>
      <c r="M183" s="18"/>
      <c r="N183" s="41"/>
      <c r="O183" s="18"/>
      <c r="P183" s="18"/>
      <c r="Q183" s="18"/>
      <c r="R183" s="18"/>
      <c r="S183" s="18"/>
      <c r="T183" s="18"/>
      <c r="U183" s="18"/>
      <c r="V183" s="18"/>
      <c r="W183" s="18"/>
      <c r="Y183" s="14"/>
      <c r="Z183" s="14"/>
    </row>
    <row r="184" spans="1:26" x14ac:dyDescent="0.25">
      <c r="A184" s="51"/>
      <c r="B184" s="35"/>
      <c r="C184" s="35"/>
      <c r="D184" s="35"/>
      <c r="E184" s="94"/>
      <c r="F184" s="37"/>
      <c r="G184" s="38"/>
      <c r="H184" s="40"/>
      <c r="I184" s="40"/>
      <c r="J184" s="154"/>
      <c r="K184" s="59"/>
      <c r="L184" s="41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Y184" s="14"/>
      <c r="Z184" s="14"/>
    </row>
    <row r="185" spans="1:26" x14ac:dyDescent="0.25">
      <c r="A185" s="51"/>
      <c r="B185" s="35"/>
      <c r="C185" s="35"/>
      <c r="D185" s="35"/>
      <c r="E185" s="94"/>
      <c r="F185" s="37"/>
      <c r="G185" s="38"/>
      <c r="H185" s="40"/>
      <c r="I185" s="40"/>
      <c r="J185" s="154"/>
      <c r="K185" s="59"/>
      <c r="L185" s="41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Y185" s="14"/>
      <c r="Z185" s="14"/>
    </row>
    <row r="186" spans="1:26" x14ac:dyDescent="0.25">
      <c r="A186" s="51"/>
      <c r="B186" s="35"/>
      <c r="C186" s="35"/>
      <c r="D186" s="35"/>
      <c r="E186" s="94"/>
      <c r="F186" s="37"/>
      <c r="G186" s="38"/>
      <c r="H186" s="38"/>
      <c r="I186" s="38"/>
      <c r="J186" s="154"/>
      <c r="K186" s="59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Y186" s="14"/>
      <c r="Z186" s="14"/>
    </row>
    <row r="187" spans="1:26" x14ac:dyDescent="0.25">
      <c r="A187" s="51"/>
      <c r="B187" s="35"/>
      <c r="C187" s="35"/>
      <c r="D187" s="35"/>
      <c r="E187" s="94"/>
      <c r="F187" s="37"/>
      <c r="G187" s="38"/>
      <c r="H187" s="38"/>
      <c r="I187" s="38"/>
      <c r="J187" s="154"/>
      <c r="K187" s="59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Y187" s="14"/>
      <c r="Z187" s="14"/>
    </row>
    <row r="188" spans="1:26" x14ac:dyDescent="0.25">
      <c r="A188" s="38"/>
      <c r="B188" s="35"/>
      <c r="C188" s="35"/>
      <c r="D188" s="35"/>
      <c r="E188" s="36"/>
      <c r="F188" s="37"/>
      <c r="G188" s="95"/>
      <c r="H188" s="38"/>
      <c r="I188" s="38"/>
      <c r="J188" s="96"/>
      <c r="K188" s="97"/>
      <c r="L188" s="40"/>
      <c r="M188" s="98"/>
      <c r="N188" s="98"/>
      <c r="O188" s="98"/>
      <c r="P188" s="98"/>
      <c r="Q188" s="98"/>
      <c r="R188" s="98"/>
      <c r="S188" s="98"/>
      <c r="T188" s="98"/>
      <c r="U188" s="98"/>
      <c r="V188" s="98"/>
      <c r="W188" s="98"/>
      <c r="Y188" s="14"/>
      <c r="Z188" s="14"/>
    </row>
    <row r="189" spans="1:26" x14ac:dyDescent="0.25">
      <c r="A189" s="38"/>
      <c r="B189" s="35"/>
      <c r="C189" s="35"/>
      <c r="D189" s="35"/>
      <c r="E189" s="36"/>
      <c r="F189" s="37"/>
      <c r="G189" s="95"/>
      <c r="H189" s="38"/>
      <c r="I189" s="38"/>
      <c r="J189" s="96"/>
      <c r="K189" s="97"/>
      <c r="L189" s="40"/>
      <c r="M189" s="98"/>
      <c r="N189" s="98"/>
      <c r="O189" s="98"/>
      <c r="P189" s="98"/>
      <c r="Q189" s="98"/>
      <c r="R189" s="98"/>
      <c r="S189" s="98"/>
      <c r="T189" s="98"/>
      <c r="U189" s="98"/>
      <c r="V189" s="98"/>
      <c r="W189" s="98"/>
      <c r="Y189" s="14"/>
      <c r="Z189" s="14"/>
    </row>
    <row r="190" spans="1:26" x14ac:dyDescent="0.25">
      <c r="A190" s="38"/>
      <c r="B190" s="35"/>
      <c r="C190" s="35"/>
      <c r="D190" s="35"/>
      <c r="E190" s="36"/>
      <c r="F190" s="37"/>
      <c r="G190" s="95"/>
      <c r="H190" s="38"/>
      <c r="I190" s="38"/>
      <c r="J190" s="99"/>
      <c r="K190" s="97"/>
      <c r="L190" s="40"/>
      <c r="M190" s="98"/>
      <c r="N190" s="98"/>
      <c r="O190" s="98"/>
      <c r="P190" s="98"/>
      <c r="Q190" s="98"/>
      <c r="R190" s="98"/>
      <c r="S190" s="98"/>
      <c r="T190" s="98"/>
      <c r="U190" s="98"/>
      <c r="V190" s="98"/>
      <c r="W190" s="98"/>
      <c r="Y190" s="14"/>
      <c r="Z190" s="14"/>
    </row>
    <row r="191" spans="1:26" x14ac:dyDescent="0.25">
      <c r="A191" s="38"/>
      <c r="B191" s="35"/>
      <c r="C191" s="35"/>
      <c r="D191" s="35"/>
      <c r="E191" s="36"/>
      <c r="F191" s="37"/>
      <c r="G191" s="95"/>
      <c r="H191" s="38"/>
      <c r="I191" s="38"/>
      <c r="J191" s="99"/>
      <c r="K191" s="97"/>
      <c r="L191" s="40"/>
      <c r="M191" s="98"/>
      <c r="N191" s="98"/>
      <c r="O191" s="98"/>
      <c r="P191" s="98"/>
      <c r="Q191" s="98"/>
      <c r="R191" s="98"/>
      <c r="S191" s="98"/>
      <c r="T191" s="98"/>
      <c r="U191" s="98"/>
      <c r="V191" s="98"/>
      <c r="W191" s="98"/>
      <c r="Y191" s="14"/>
      <c r="Z191" s="14"/>
    </row>
    <row r="192" spans="1:26" x14ac:dyDescent="0.25">
      <c r="A192" s="38"/>
      <c r="B192" s="35"/>
      <c r="C192" s="35"/>
      <c r="D192" s="35"/>
      <c r="E192" s="36"/>
      <c r="F192" s="37"/>
      <c r="G192" s="95"/>
      <c r="H192" s="38"/>
      <c r="I192" s="38"/>
      <c r="J192" s="99"/>
      <c r="K192" s="97"/>
      <c r="L192" s="40"/>
      <c r="M192" s="98"/>
      <c r="N192" s="98"/>
      <c r="O192" s="98"/>
      <c r="P192" s="98"/>
      <c r="Q192" s="98"/>
      <c r="R192" s="98"/>
      <c r="S192" s="98"/>
      <c r="T192" s="98"/>
      <c r="U192" s="98"/>
      <c r="V192" s="98"/>
      <c r="W192" s="98"/>
      <c r="Y192" s="14"/>
      <c r="Z192" s="14"/>
    </row>
    <row r="193" spans="1:26" x14ac:dyDescent="0.25">
      <c r="A193" s="38"/>
      <c r="B193" s="35"/>
      <c r="C193" s="35"/>
      <c r="D193" s="35"/>
      <c r="E193" s="36"/>
      <c r="F193" s="37"/>
      <c r="G193" s="95"/>
      <c r="H193" s="38"/>
      <c r="I193" s="38"/>
      <c r="J193" s="99"/>
      <c r="K193" s="97"/>
      <c r="L193" s="40"/>
      <c r="M193" s="98"/>
      <c r="N193" s="98"/>
      <c r="O193" s="98"/>
      <c r="P193" s="98"/>
      <c r="Q193" s="98"/>
      <c r="R193" s="98"/>
      <c r="S193" s="98"/>
      <c r="T193" s="98"/>
      <c r="U193" s="98"/>
      <c r="V193" s="98"/>
      <c r="W193" s="98"/>
      <c r="Y193" s="14"/>
      <c r="Z193" s="14"/>
    </row>
    <row r="194" spans="1:26" x14ac:dyDescent="0.25">
      <c r="A194" s="38"/>
      <c r="B194" s="35"/>
      <c r="C194" s="35"/>
      <c r="D194" s="35"/>
      <c r="E194" s="36"/>
      <c r="F194" s="37"/>
      <c r="G194" s="95"/>
      <c r="H194" s="38"/>
      <c r="I194" s="38"/>
      <c r="J194" s="99"/>
      <c r="K194" s="97"/>
      <c r="L194" s="40"/>
      <c r="M194" s="98"/>
      <c r="N194" s="98"/>
      <c r="O194" s="98"/>
      <c r="P194" s="98"/>
      <c r="Q194" s="98"/>
      <c r="R194" s="98"/>
      <c r="S194" s="98"/>
      <c r="T194" s="98"/>
      <c r="U194" s="98"/>
      <c r="V194" s="98"/>
      <c r="W194" s="98"/>
      <c r="Y194" s="14"/>
      <c r="Z194" s="14"/>
    </row>
    <row r="195" spans="1:26" x14ac:dyDescent="0.25">
      <c r="A195" s="38"/>
      <c r="B195" s="35"/>
      <c r="C195" s="35"/>
      <c r="D195" s="35"/>
      <c r="E195" s="36"/>
      <c r="F195" s="37"/>
      <c r="G195" s="95"/>
      <c r="H195" s="38"/>
      <c r="I195" s="38"/>
      <c r="J195" s="99"/>
      <c r="K195" s="97"/>
      <c r="L195" s="40"/>
      <c r="M195" s="98"/>
      <c r="N195" s="98"/>
      <c r="O195" s="98"/>
      <c r="P195" s="98"/>
      <c r="Q195" s="98"/>
      <c r="R195" s="98"/>
      <c r="S195" s="98"/>
      <c r="T195" s="98"/>
      <c r="U195" s="98"/>
      <c r="V195" s="98"/>
      <c r="W195" s="98"/>
      <c r="Y195" s="14"/>
      <c r="Z195" s="14"/>
    </row>
    <row r="196" spans="1:26" x14ac:dyDescent="0.25">
      <c r="A196" s="38"/>
      <c r="B196" s="35"/>
      <c r="C196" s="35"/>
      <c r="D196" s="35"/>
      <c r="E196" s="36"/>
      <c r="F196" s="37"/>
      <c r="G196" s="95"/>
      <c r="H196" s="38"/>
      <c r="I196" s="38"/>
      <c r="J196" s="96"/>
      <c r="K196" s="97"/>
      <c r="L196" s="40"/>
      <c r="M196" s="98"/>
      <c r="N196" s="98"/>
      <c r="O196" s="98"/>
      <c r="P196" s="98"/>
      <c r="Q196" s="98"/>
      <c r="R196" s="98"/>
      <c r="S196" s="98"/>
      <c r="T196" s="98"/>
      <c r="U196" s="98"/>
      <c r="V196" s="98"/>
      <c r="W196" s="98"/>
      <c r="Y196" s="14"/>
      <c r="Z196" s="14"/>
    </row>
    <row r="197" spans="1:26" x14ac:dyDescent="0.25">
      <c r="A197" s="38"/>
      <c r="B197" s="35"/>
      <c r="C197" s="35"/>
      <c r="D197" s="35"/>
      <c r="E197" s="36"/>
      <c r="F197" s="37"/>
      <c r="G197" s="95"/>
      <c r="H197" s="38"/>
      <c r="I197" s="38"/>
      <c r="J197" s="96"/>
      <c r="K197" s="97"/>
      <c r="L197" s="40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Y197" s="14"/>
      <c r="Z197" s="14"/>
    </row>
    <row r="198" spans="1:26" x14ac:dyDescent="0.25">
      <c r="A198" s="38"/>
      <c r="B198" s="35"/>
      <c r="C198" s="35"/>
      <c r="D198" s="35"/>
      <c r="E198" s="36"/>
      <c r="F198" s="37"/>
      <c r="G198" s="95"/>
      <c r="H198" s="38"/>
      <c r="I198" s="38"/>
      <c r="J198" s="96"/>
      <c r="K198" s="97"/>
      <c r="L198" s="40"/>
      <c r="M198" s="98"/>
      <c r="N198" s="98"/>
      <c r="O198" s="98"/>
      <c r="P198" s="98"/>
      <c r="Q198" s="98"/>
      <c r="R198" s="98"/>
      <c r="S198" s="98"/>
      <c r="T198" s="98"/>
      <c r="U198" s="98"/>
      <c r="V198" s="98"/>
      <c r="W198" s="98"/>
      <c r="Y198" s="14"/>
      <c r="Z198" s="14"/>
    </row>
    <row r="199" spans="1:26" x14ac:dyDescent="0.25">
      <c r="A199" s="38"/>
      <c r="B199" s="35"/>
      <c r="C199" s="35"/>
      <c r="D199" s="35"/>
      <c r="E199" s="36"/>
      <c r="F199" s="37"/>
      <c r="G199" s="95"/>
      <c r="H199" s="38"/>
      <c r="I199" s="38"/>
      <c r="J199" s="96"/>
      <c r="K199" s="97"/>
      <c r="L199" s="40"/>
      <c r="M199" s="98"/>
      <c r="N199" s="98"/>
      <c r="O199" s="98"/>
      <c r="P199" s="98"/>
      <c r="Q199" s="98"/>
      <c r="R199" s="98"/>
      <c r="S199" s="98"/>
      <c r="T199" s="98"/>
      <c r="U199" s="98"/>
      <c r="V199" s="98"/>
      <c r="W199" s="98"/>
      <c r="Y199" s="14"/>
      <c r="Z199" s="14"/>
    </row>
    <row r="200" spans="1:26" x14ac:dyDescent="0.25">
      <c r="A200" s="38"/>
      <c r="B200" s="35"/>
      <c r="C200" s="35"/>
      <c r="D200" s="35"/>
      <c r="E200" s="36"/>
      <c r="F200" s="37"/>
      <c r="G200" s="38"/>
      <c r="H200" s="38"/>
      <c r="I200" s="38"/>
      <c r="J200" s="96"/>
      <c r="K200" s="97"/>
      <c r="L200" s="40"/>
      <c r="M200" s="98"/>
      <c r="N200" s="98"/>
      <c r="O200" s="98"/>
      <c r="P200" s="98"/>
      <c r="Q200" s="98"/>
      <c r="R200" s="98"/>
      <c r="S200" s="98"/>
      <c r="T200" s="98"/>
      <c r="U200" s="98"/>
      <c r="V200" s="98"/>
      <c r="W200" s="98"/>
      <c r="Y200" s="14"/>
      <c r="Z200" s="14"/>
    </row>
    <row r="201" spans="1:26" x14ac:dyDescent="0.25">
      <c r="A201" s="38"/>
      <c r="B201" s="35"/>
      <c r="C201" s="35"/>
      <c r="D201" s="35"/>
      <c r="E201" s="36"/>
      <c r="F201" s="37"/>
      <c r="G201" s="38"/>
      <c r="H201" s="38"/>
      <c r="I201" s="38"/>
      <c r="J201" s="96"/>
      <c r="K201" s="97"/>
      <c r="L201" s="40"/>
      <c r="M201" s="98"/>
      <c r="N201" s="98"/>
      <c r="O201" s="98"/>
      <c r="P201" s="98"/>
      <c r="Q201" s="98"/>
      <c r="R201" s="98"/>
      <c r="S201" s="98"/>
      <c r="T201" s="98"/>
      <c r="U201" s="98"/>
      <c r="V201" s="98"/>
      <c r="W201" s="98"/>
      <c r="Y201" s="14"/>
      <c r="Z201" s="14"/>
    </row>
    <row r="202" spans="1:26" x14ac:dyDescent="0.25">
      <c r="A202" s="34"/>
      <c r="B202" s="44"/>
      <c r="C202" s="44"/>
      <c r="D202" s="44"/>
      <c r="E202" s="67"/>
      <c r="F202" s="44"/>
      <c r="G202" s="51"/>
      <c r="H202" s="44"/>
      <c r="I202" s="44"/>
      <c r="J202" s="157"/>
      <c r="K202" s="51"/>
      <c r="L202" s="68"/>
      <c r="M202" s="68"/>
      <c r="N202" s="98"/>
      <c r="O202" s="98"/>
      <c r="P202" s="98"/>
      <c r="Q202" s="98"/>
      <c r="R202" s="98"/>
      <c r="S202" s="98"/>
      <c r="T202" s="98"/>
      <c r="U202" s="98"/>
      <c r="V202" s="98"/>
      <c r="W202" s="98"/>
      <c r="Y202" s="14"/>
      <c r="Z202" s="14"/>
    </row>
    <row r="203" spans="1:26" x14ac:dyDescent="0.25">
      <c r="A203" s="34"/>
      <c r="B203" s="44"/>
      <c r="C203" s="44"/>
      <c r="D203" s="44"/>
      <c r="E203" s="67"/>
      <c r="F203" s="44"/>
      <c r="G203" s="51"/>
      <c r="H203" s="44"/>
      <c r="I203" s="44"/>
      <c r="J203" s="157"/>
      <c r="K203" s="51"/>
      <c r="L203" s="68"/>
      <c r="M203" s="68"/>
      <c r="N203" s="98"/>
      <c r="O203" s="98"/>
      <c r="P203" s="98"/>
      <c r="Q203" s="98"/>
      <c r="R203" s="98"/>
      <c r="S203" s="98"/>
      <c r="T203" s="98"/>
      <c r="U203" s="98"/>
      <c r="V203" s="98"/>
      <c r="W203" s="98"/>
      <c r="Y203" s="14"/>
      <c r="Z203" s="14"/>
    </row>
    <row r="204" spans="1:26" x14ac:dyDescent="0.25">
      <c r="A204" s="34"/>
      <c r="B204" s="44"/>
      <c r="C204" s="44"/>
      <c r="D204" s="44"/>
      <c r="E204" s="67"/>
      <c r="F204" s="44"/>
      <c r="G204" s="51"/>
      <c r="H204" s="44"/>
      <c r="I204" s="44"/>
      <c r="J204" s="157"/>
      <c r="K204" s="51"/>
      <c r="L204" s="68"/>
      <c r="M204" s="68"/>
      <c r="N204" s="98"/>
      <c r="O204" s="98"/>
      <c r="P204" s="98"/>
      <c r="Q204" s="98"/>
      <c r="R204" s="98"/>
      <c r="S204" s="98"/>
      <c r="T204" s="98"/>
      <c r="U204" s="98"/>
      <c r="V204" s="98"/>
      <c r="W204" s="98"/>
      <c r="Y204" s="14"/>
      <c r="Z204" s="14"/>
    </row>
    <row r="205" spans="1:26" x14ac:dyDescent="0.25">
      <c r="A205" s="34"/>
      <c r="B205" s="44"/>
      <c r="C205" s="44"/>
      <c r="D205" s="44"/>
      <c r="E205" s="67"/>
      <c r="F205" s="44"/>
      <c r="G205" s="51"/>
      <c r="H205" s="44"/>
      <c r="I205" s="44"/>
      <c r="J205" s="157"/>
      <c r="K205" s="51"/>
      <c r="L205" s="68"/>
      <c r="M205" s="68"/>
      <c r="N205" s="98"/>
      <c r="O205" s="98"/>
      <c r="P205" s="98"/>
      <c r="Q205" s="98"/>
      <c r="R205" s="98"/>
      <c r="S205" s="98"/>
      <c r="T205" s="98"/>
      <c r="U205" s="98"/>
      <c r="V205" s="98"/>
      <c r="W205" s="98"/>
      <c r="Y205" s="14"/>
      <c r="Z205" s="14"/>
    </row>
    <row r="206" spans="1:26" x14ac:dyDescent="0.25">
      <c r="A206" s="34"/>
      <c r="B206" s="44"/>
      <c r="C206" s="44"/>
      <c r="D206" s="44"/>
      <c r="E206" s="67"/>
      <c r="F206" s="44"/>
      <c r="G206" s="51"/>
      <c r="H206" s="44"/>
      <c r="I206" s="44"/>
      <c r="J206" s="157"/>
      <c r="K206" s="51"/>
      <c r="L206" s="68"/>
      <c r="M206" s="68"/>
      <c r="N206" s="98"/>
      <c r="O206" s="98"/>
      <c r="P206" s="98"/>
      <c r="Q206" s="98"/>
      <c r="R206" s="98"/>
      <c r="S206" s="98"/>
      <c r="T206" s="98"/>
      <c r="U206" s="98"/>
      <c r="V206" s="98"/>
      <c r="W206" s="98"/>
      <c r="Y206" s="14"/>
      <c r="Z206" s="14"/>
    </row>
    <row r="207" spans="1:26" x14ac:dyDescent="0.25">
      <c r="A207" s="34"/>
      <c r="B207" s="44"/>
      <c r="C207" s="44"/>
      <c r="D207" s="44"/>
      <c r="E207" s="67"/>
      <c r="F207" s="44"/>
      <c r="G207" s="51"/>
      <c r="H207" s="44"/>
      <c r="I207" s="44"/>
      <c r="J207" s="157"/>
      <c r="K207" s="51"/>
      <c r="L207" s="68"/>
      <c r="M207" s="68"/>
      <c r="N207" s="98"/>
      <c r="O207" s="98"/>
      <c r="P207" s="98"/>
      <c r="Q207" s="98"/>
      <c r="R207" s="98"/>
      <c r="S207" s="98"/>
      <c r="T207" s="98"/>
      <c r="U207" s="98"/>
      <c r="V207" s="98"/>
      <c r="W207" s="98"/>
      <c r="Y207" s="14"/>
      <c r="Z207" s="14"/>
    </row>
    <row r="208" spans="1:26" x14ac:dyDescent="0.25">
      <c r="A208" s="34"/>
      <c r="B208" s="44"/>
      <c r="C208" s="44"/>
      <c r="D208" s="44"/>
      <c r="E208" s="67"/>
      <c r="F208" s="44"/>
      <c r="G208" s="51"/>
      <c r="H208" s="44"/>
      <c r="I208" s="44"/>
      <c r="J208" s="157"/>
      <c r="K208" s="51"/>
      <c r="L208" s="68"/>
      <c r="M208" s="68"/>
      <c r="N208" s="98"/>
      <c r="O208" s="98"/>
      <c r="P208" s="98"/>
      <c r="Q208" s="98"/>
      <c r="R208" s="98"/>
      <c r="S208" s="98"/>
      <c r="T208" s="98"/>
      <c r="U208" s="98"/>
      <c r="V208" s="98"/>
      <c r="W208" s="98"/>
      <c r="Y208" s="14"/>
      <c r="Z208" s="14"/>
    </row>
    <row r="209" spans="1:26" x14ac:dyDescent="0.25">
      <c r="A209" s="34"/>
      <c r="B209" s="44"/>
      <c r="C209" s="44"/>
      <c r="D209" s="44"/>
      <c r="E209" s="67"/>
      <c r="F209" s="44"/>
      <c r="G209" s="51"/>
      <c r="H209" s="44"/>
      <c r="I209" s="44"/>
      <c r="J209" s="157"/>
      <c r="K209" s="51"/>
      <c r="L209" s="68"/>
      <c r="M209" s="68"/>
      <c r="N209" s="98"/>
      <c r="O209" s="98"/>
      <c r="P209" s="98"/>
      <c r="Q209" s="98"/>
      <c r="R209" s="98"/>
      <c r="S209" s="98"/>
      <c r="T209" s="98"/>
      <c r="U209" s="98"/>
      <c r="V209" s="98"/>
      <c r="W209" s="98"/>
      <c r="Y209" s="14"/>
      <c r="Z209" s="14"/>
    </row>
    <row r="210" spans="1:26" x14ac:dyDescent="0.25">
      <c r="A210" s="34"/>
      <c r="B210" s="44"/>
      <c r="C210" s="44"/>
      <c r="D210" s="44"/>
      <c r="E210" s="67"/>
      <c r="F210" s="44"/>
      <c r="G210" s="51"/>
      <c r="H210" s="44"/>
      <c r="I210" s="44"/>
      <c r="J210" s="157"/>
      <c r="K210" s="51"/>
      <c r="L210" s="68"/>
      <c r="M210" s="68"/>
      <c r="N210" s="98"/>
      <c r="O210" s="98"/>
      <c r="P210" s="98"/>
      <c r="Q210" s="98"/>
      <c r="R210" s="98"/>
      <c r="S210" s="98"/>
      <c r="T210" s="98"/>
      <c r="U210" s="98"/>
      <c r="V210" s="98"/>
      <c r="W210" s="98"/>
      <c r="Y210" s="14"/>
      <c r="Z210" s="14"/>
    </row>
    <row r="211" spans="1:26" x14ac:dyDescent="0.25">
      <c r="A211" s="51"/>
      <c r="B211" s="45"/>
      <c r="C211" s="45"/>
      <c r="D211" s="45"/>
      <c r="E211" s="43"/>
      <c r="F211" s="44"/>
      <c r="G211" s="51"/>
      <c r="H211" s="93"/>
      <c r="I211" s="93"/>
      <c r="J211" s="154"/>
      <c r="K211" s="59"/>
      <c r="L211" s="77"/>
      <c r="M211" s="39"/>
      <c r="N211" s="77"/>
      <c r="O211" s="77"/>
      <c r="P211" s="77"/>
      <c r="Q211" s="77"/>
      <c r="R211" s="77"/>
      <c r="S211" s="77"/>
      <c r="T211" s="77"/>
      <c r="U211" s="77"/>
      <c r="V211" s="77"/>
      <c r="W211" s="77"/>
      <c r="Y211" s="14"/>
      <c r="Z211" s="14"/>
    </row>
    <row r="212" spans="1:26" x14ac:dyDescent="0.25">
      <c r="A212" s="51"/>
      <c r="B212" s="45"/>
      <c r="C212" s="45"/>
      <c r="D212" s="45"/>
      <c r="E212" s="43"/>
      <c r="F212" s="44"/>
      <c r="G212" s="51"/>
      <c r="H212" s="93"/>
      <c r="I212" s="93"/>
      <c r="J212" s="154"/>
      <c r="K212" s="49"/>
      <c r="L212" s="77"/>
      <c r="M212" s="77"/>
      <c r="N212" s="77"/>
      <c r="O212" s="77"/>
      <c r="P212" s="77"/>
      <c r="Q212" s="77"/>
      <c r="R212" s="77"/>
      <c r="S212" s="77"/>
      <c r="T212" s="77"/>
      <c r="U212" s="77"/>
      <c r="V212" s="77"/>
      <c r="W212" s="77"/>
      <c r="Y212" s="14"/>
      <c r="Z212" s="14"/>
    </row>
    <row r="213" spans="1:26" x14ac:dyDescent="0.25">
      <c r="A213" s="51"/>
      <c r="B213" s="45"/>
      <c r="C213" s="45"/>
      <c r="D213" s="45"/>
      <c r="E213" s="43"/>
      <c r="F213" s="44"/>
      <c r="G213" s="51"/>
      <c r="H213" s="45"/>
      <c r="I213" s="45"/>
      <c r="J213" s="154"/>
      <c r="K213" s="59"/>
      <c r="L213" s="77"/>
      <c r="M213" s="77"/>
      <c r="N213" s="77"/>
      <c r="O213" s="77"/>
      <c r="P213" s="77"/>
      <c r="Q213" s="77"/>
      <c r="R213" s="77"/>
      <c r="S213" s="77"/>
      <c r="T213" s="77"/>
      <c r="U213" s="77"/>
      <c r="V213" s="77"/>
      <c r="W213" s="77"/>
      <c r="Y213" s="14"/>
      <c r="Z213" s="14"/>
    </row>
    <row r="214" spans="1:26" x14ac:dyDescent="0.25">
      <c r="A214" s="51"/>
      <c r="B214" s="45"/>
      <c r="C214" s="45"/>
      <c r="D214" s="45"/>
      <c r="E214" s="43"/>
      <c r="F214" s="44"/>
      <c r="G214" s="51"/>
      <c r="H214" s="45"/>
      <c r="I214" s="45"/>
      <c r="J214" s="154"/>
      <c r="K214" s="59"/>
      <c r="L214" s="77"/>
      <c r="M214" s="77"/>
      <c r="N214" s="77"/>
      <c r="O214" s="77"/>
      <c r="P214" s="77"/>
      <c r="Q214" s="77"/>
      <c r="R214" s="77"/>
      <c r="S214" s="77"/>
      <c r="T214" s="77"/>
      <c r="U214" s="77"/>
      <c r="V214" s="77"/>
      <c r="W214" s="77"/>
      <c r="Y214" s="14"/>
      <c r="Z214" s="14"/>
    </row>
    <row r="215" spans="1:26" x14ac:dyDescent="0.25">
      <c r="A215" s="51"/>
      <c r="B215" s="45"/>
      <c r="C215" s="45"/>
      <c r="D215" s="45"/>
      <c r="E215" s="43"/>
      <c r="F215" s="44"/>
      <c r="G215" s="51"/>
      <c r="H215" s="45"/>
      <c r="I215" s="45"/>
      <c r="J215" s="154"/>
      <c r="K215" s="59"/>
      <c r="L215" s="77"/>
      <c r="M215" s="77"/>
      <c r="N215" s="77"/>
      <c r="O215" s="77"/>
      <c r="P215" s="77"/>
      <c r="Q215" s="77"/>
      <c r="R215" s="77"/>
      <c r="S215" s="77"/>
      <c r="T215" s="77"/>
      <c r="U215" s="77"/>
      <c r="V215" s="77"/>
      <c r="W215" s="77"/>
      <c r="Y215" s="14"/>
      <c r="Z215" s="14"/>
    </row>
    <row r="216" spans="1:26" x14ac:dyDescent="0.25">
      <c r="A216" s="51"/>
      <c r="B216" s="45"/>
      <c r="C216" s="45"/>
      <c r="D216" s="45"/>
      <c r="E216" s="43"/>
      <c r="F216" s="44"/>
      <c r="G216" s="51"/>
      <c r="H216" s="45"/>
      <c r="I216" s="45"/>
      <c r="J216" s="154"/>
      <c r="K216" s="59"/>
      <c r="L216" s="77"/>
      <c r="M216" s="77"/>
      <c r="N216" s="77"/>
      <c r="O216" s="77"/>
      <c r="P216" s="77"/>
      <c r="Q216" s="77"/>
      <c r="R216" s="77"/>
      <c r="S216" s="77"/>
      <c r="T216" s="77"/>
      <c r="U216" s="77"/>
      <c r="V216" s="77"/>
      <c r="W216" s="77"/>
      <c r="Y216" s="14"/>
      <c r="Z216" s="14"/>
    </row>
    <row r="217" spans="1:26" x14ac:dyDescent="0.25">
      <c r="A217" s="51"/>
      <c r="B217" s="45"/>
      <c r="C217" s="45"/>
      <c r="D217" s="45"/>
      <c r="E217" s="43"/>
      <c r="F217" s="44"/>
      <c r="G217" s="51"/>
      <c r="H217" s="45"/>
      <c r="I217" s="45"/>
      <c r="J217" s="154"/>
      <c r="K217" s="49"/>
      <c r="L217" s="77"/>
      <c r="M217" s="77"/>
      <c r="N217" s="77"/>
      <c r="O217" s="77"/>
      <c r="P217" s="77"/>
      <c r="Q217" s="77"/>
      <c r="R217" s="77"/>
      <c r="S217" s="77"/>
      <c r="T217" s="77"/>
      <c r="U217" s="77"/>
      <c r="V217" s="77"/>
      <c r="W217" s="77"/>
      <c r="Y217" s="14"/>
      <c r="Z217" s="14"/>
    </row>
    <row r="218" spans="1:26" x14ac:dyDescent="0.25">
      <c r="A218" s="51"/>
      <c r="B218" s="45"/>
      <c r="C218" s="45"/>
      <c r="D218" s="45"/>
      <c r="E218" s="43"/>
      <c r="F218" s="44"/>
      <c r="G218" s="51"/>
      <c r="H218" s="45"/>
      <c r="I218" s="45"/>
      <c r="J218" s="154"/>
      <c r="K218" s="59"/>
      <c r="L218" s="77"/>
      <c r="M218" s="77"/>
      <c r="N218" s="77"/>
      <c r="O218" s="77"/>
      <c r="P218" s="77"/>
      <c r="Q218" s="39"/>
      <c r="R218" s="77"/>
      <c r="S218" s="77"/>
      <c r="T218" s="77"/>
      <c r="U218" s="77"/>
      <c r="V218" s="77"/>
      <c r="W218" s="77"/>
      <c r="Y218" s="14"/>
      <c r="Z218" s="14"/>
    </row>
    <row r="219" spans="1:26" x14ac:dyDescent="0.25">
      <c r="A219" s="51"/>
      <c r="B219" s="45"/>
      <c r="C219" s="45"/>
      <c r="D219" s="45"/>
      <c r="E219" s="43"/>
      <c r="F219" s="44"/>
      <c r="G219" s="51"/>
      <c r="H219" s="45"/>
      <c r="I219" s="45"/>
      <c r="J219" s="154"/>
      <c r="K219" s="59"/>
      <c r="L219" s="77"/>
      <c r="M219" s="77"/>
      <c r="N219" s="77"/>
      <c r="O219" s="77"/>
      <c r="P219" s="77"/>
      <c r="Q219" s="77"/>
      <c r="R219" s="77"/>
      <c r="S219" s="77"/>
      <c r="T219" s="77"/>
      <c r="U219" s="77"/>
      <c r="V219" s="77"/>
      <c r="W219" s="77"/>
      <c r="Y219" s="14"/>
      <c r="Z219" s="14"/>
    </row>
    <row r="220" spans="1:26" x14ac:dyDescent="0.25">
      <c r="A220" s="51"/>
      <c r="B220" s="45"/>
      <c r="C220" s="45"/>
      <c r="D220" s="45"/>
      <c r="E220" s="43"/>
      <c r="F220" s="44"/>
      <c r="G220" s="51"/>
      <c r="H220" s="45"/>
      <c r="I220" s="45"/>
      <c r="J220" s="154"/>
      <c r="K220" s="59"/>
      <c r="L220" s="77"/>
      <c r="M220" s="77"/>
      <c r="N220" s="77"/>
      <c r="O220" s="77"/>
      <c r="P220" s="77"/>
      <c r="Q220" s="77"/>
      <c r="R220" s="77"/>
      <c r="S220" s="77"/>
      <c r="T220" s="77"/>
      <c r="U220" s="77"/>
      <c r="V220" s="77"/>
      <c r="W220" s="77"/>
      <c r="Y220" s="14"/>
      <c r="Z220" s="14"/>
    </row>
    <row r="221" spans="1:26" x14ac:dyDescent="0.25">
      <c r="A221" s="100"/>
      <c r="B221" s="101"/>
      <c r="C221" s="101"/>
      <c r="D221" s="101"/>
      <c r="E221" s="102"/>
      <c r="F221" s="103"/>
      <c r="G221" s="104"/>
      <c r="H221" s="104"/>
      <c r="I221" s="104"/>
      <c r="J221" s="171"/>
      <c r="K221" s="105"/>
      <c r="L221" s="106"/>
      <c r="M221" s="107"/>
      <c r="N221" s="107"/>
      <c r="O221" s="106"/>
      <c r="P221" s="107"/>
      <c r="Q221" s="107"/>
      <c r="R221" s="107"/>
      <c r="S221" s="107"/>
      <c r="T221" s="107"/>
      <c r="U221" s="107"/>
      <c r="V221" s="107"/>
      <c r="W221" s="107"/>
      <c r="Y221" s="14"/>
      <c r="Z221" s="14"/>
    </row>
    <row r="222" spans="1:26" x14ac:dyDescent="0.25">
      <c r="A222" s="100"/>
      <c r="B222" s="101"/>
      <c r="C222" s="101"/>
      <c r="D222" s="101"/>
      <c r="E222" s="102"/>
      <c r="F222" s="103"/>
      <c r="G222" s="104"/>
      <c r="H222" s="104"/>
      <c r="I222" s="104"/>
      <c r="J222" s="171"/>
      <c r="K222" s="105"/>
      <c r="L222" s="106"/>
      <c r="M222" s="107"/>
      <c r="N222" s="107"/>
      <c r="O222" s="107"/>
      <c r="P222" s="107"/>
      <c r="Q222" s="107"/>
      <c r="R222" s="107"/>
      <c r="S222" s="107"/>
      <c r="T222" s="107"/>
      <c r="U222" s="107"/>
      <c r="V222" s="107"/>
      <c r="W222" s="107"/>
      <c r="Y222" s="14"/>
      <c r="Z222" s="14"/>
    </row>
    <row r="223" spans="1:26" x14ac:dyDescent="0.25">
      <c r="A223" s="100"/>
      <c r="B223" s="101"/>
      <c r="C223" s="101"/>
      <c r="D223" s="101"/>
      <c r="E223" s="102"/>
      <c r="F223" s="103"/>
      <c r="G223" s="104"/>
      <c r="H223" s="104"/>
      <c r="I223" s="104"/>
      <c r="J223" s="171"/>
      <c r="K223" s="105"/>
      <c r="L223" s="106"/>
      <c r="M223" s="107"/>
      <c r="N223" s="106"/>
      <c r="O223" s="107"/>
      <c r="P223" s="107"/>
      <c r="Q223" s="107"/>
      <c r="R223" s="107"/>
      <c r="S223" s="107"/>
      <c r="T223" s="107"/>
      <c r="U223" s="107"/>
      <c r="V223" s="107"/>
      <c r="W223" s="107"/>
      <c r="Y223" s="14"/>
      <c r="Z223" s="14"/>
    </row>
    <row r="224" spans="1:26" x14ac:dyDescent="0.25">
      <c r="A224" s="100"/>
      <c r="B224" s="101"/>
      <c r="C224" s="101"/>
      <c r="D224" s="101"/>
      <c r="E224" s="102"/>
      <c r="F224" s="103"/>
      <c r="G224" s="104"/>
      <c r="H224" s="108"/>
      <c r="I224" s="108"/>
      <c r="J224" s="171"/>
      <c r="K224" s="105"/>
      <c r="L224" s="106"/>
      <c r="M224" s="107"/>
      <c r="N224" s="107"/>
      <c r="O224" s="107"/>
      <c r="P224" s="107"/>
      <c r="Q224" s="107"/>
      <c r="R224" s="107"/>
      <c r="S224" s="107"/>
      <c r="T224" s="107"/>
      <c r="U224" s="107"/>
      <c r="V224" s="107"/>
      <c r="W224" s="107"/>
      <c r="Y224" s="14"/>
      <c r="Z224" s="14"/>
    </row>
    <row r="225" spans="1:26" x14ac:dyDescent="0.25">
      <c r="A225" s="100"/>
      <c r="B225" s="101"/>
      <c r="C225" s="101"/>
      <c r="D225" s="101"/>
      <c r="E225" s="102"/>
      <c r="F225" s="103"/>
      <c r="G225" s="104"/>
      <c r="H225" s="108"/>
      <c r="I225" s="108"/>
      <c r="J225" s="171"/>
      <c r="K225" s="105"/>
      <c r="L225" s="106"/>
      <c r="M225" s="107"/>
      <c r="N225" s="107"/>
      <c r="O225" s="107"/>
      <c r="P225" s="107"/>
      <c r="Q225" s="107"/>
      <c r="R225" s="107"/>
      <c r="S225" s="107"/>
      <c r="T225" s="107"/>
      <c r="U225" s="107"/>
      <c r="V225" s="107"/>
      <c r="W225" s="107"/>
      <c r="Y225" s="14"/>
      <c r="Z225" s="14"/>
    </row>
    <row r="226" spans="1:26" x14ac:dyDescent="0.25">
      <c r="A226" s="100"/>
      <c r="B226" s="101"/>
      <c r="C226" s="101"/>
      <c r="D226" s="101"/>
      <c r="E226" s="102"/>
      <c r="F226" s="103"/>
      <c r="G226" s="104"/>
      <c r="H226" s="104"/>
      <c r="I226" s="104"/>
      <c r="J226" s="171"/>
      <c r="K226" s="105"/>
      <c r="L226" s="107"/>
      <c r="M226" s="107"/>
      <c r="N226" s="107"/>
      <c r="O226" s="107"/>
      <c r="P226" s="107"/>
      <c r="Q226" s="107"/>
      <c r="R226" s="107"/>
      <c r="S226" s="107"/>
      <c r="T226" s="107"/>
      <c r="U226" s="107"/>
      <c r="V226" s="107"/>
      <c r="W226" s="107"/>
    </row>
    <row r="227" spans="1:26" x14ac:dyDescent="0.25">
      <c r="A227" s="100"/>
      <c r="B227" s="101"/>
      <c r="C227" s="101"/>
      <c r="D227" s="101"/>
      <c r="E227" s="102"/>
      <c r="F227" s="103"/>
      <c r="G227" s="104"/>
      <c r="H227" s="104"/>
      <c r="I227" s="104"/>
      <c r="J227" s="171"/>
      <c r="K227" s="105"/>
      <c r="L227" s="107"/>
      <c r="M227" s="107"/>
      <c r="N227" s="107"/>
      <c r="O227" s="107"/>
      <c r="P227" s="107"/>
      <c r="Q227" s="107"/>
      <c r="R227" s="107"/>
      <c r="S227" s="107"/>
      <c r="T227" s="107"/>
      <c r="U227" s="107"/>
      <c r="V227" s="107"/>
      <c r="W227" s="107"/>
    </row>
  </sheetData>
  <protectedRanges>
    <protectedRange algorithmName="SHA-512" hashValue="CVKs21Gt/2OsCw9kBbXfbOzE1b7x0pBUoNSI7o20OGeUroYiDK83Lm+YQX/W+wOjx9hYjKWD6fw41EKVnKvfLQ==" saltValue="lqd/+lkV1BcGJejhhyz8Iw==" spinCount="100000" sqref="D13" name="Rango1_32"/>
    <protectedRange sqref="F83" name="Rango1_24"/>
    <protectedRange sqref="J83" name="Rango7_9_2_1_1"/>
    <protectedRange sqref="G83" name="Rango1_24_2"/>
    <protectedRange sqref="J84" name="Rango7_10_2_2"/>
    <protectedRange sqref="K84" name="Rango5_11_2"/>
    <protectedRange sqref="J88:J90" name="Rango1_17_2_1"/>
    <protectedRange sqref="K90 K88" name="Rango5_13_4"/>
    <protectedRange sqref="G158" name="Rango1_45_1"/>
    <protectedRange sqref="G108" name="Rango1_39_3"/>
    <protectedRange sqref="J108" name="Rango7_26_2_4_1"/>
    <protectedRange sqref="G109" name="Rango1_37_2"/>
    <protectedRange sqref="J120:J121" name="Rango7_29_2_1_1"/>
    <protectedRange sqref="G122" name="Rango1_66_2_3"/>
    <protectedRange sqref="G123:G124" name="Rango1_66_1"/>
    <protectedRange sqref="G106:G107" name="Rango1_30_1_2"/>
    <protectedRange sqref="G99" name="Rango1_12_2_1_1_4"/>
    <protectedRange sqref="K98:K101" name="Rango5_13_37_3_1"/>
    <protectedRange sqref="F99" name="Rango1_12_1"/>
    <protectedRange sqref="F97:F98" name="Rango1_12_2"/>
    <protectedRange sqref="F100" name="Rango1_12_3"/>
    <protectedRange sqref="J102" name="Rango1_17_8_1_4_1"/>
    <protectedRange sqref="F153 F103:F105" name="Rango1_12_4"/>
    <protectedRange sqref="J116" name="Rango7_28_2_1_1"/>
    <protectedRange sqref="K116:K117" name="Rango5_13_27_2"/>
    <protectedRange sqref="G116" name="Rango1_2_3"/>
    <protectedRange sqref="G117:G118" name="Rango1_2_3_1"/>
    <protectedRange sqref="J117:J119" name="Rango7_28_2_1_1_1"/>
    <protectedRange sqref="K118" name="Rango1_90_4_1"/>
    <protectedRange sqref="G119" name="Rango1_47_1"/>
    <protectedRange sqref="G87" name="Rango1_44_1_1"/>
    <protectedRange sqref="J87" name="Rango1_1_7_6_2_1_1_1"/>
    <protectedRange sqref="K86:K87 K89" name="Rango5_13_39_4_1_1"/>
    <protectedRange sqref="J95" name="Rango1_17_6_1"/>
    <protectedRange sqref="K93" name="Rango5_13_3_3"/>
    <protectedRange sqref="G91:G92" name="Rango1_29_3_1"/>
    <protectedRange sqref="G95" name="Rango1_9_1_1"/>
    <protectedRange sqref="K96:K97" name="Rango1_6_5"/>
    <protectedRange sqref="K102" name="Rango5_13_39_7_2"/>
    <protectedRange sqref="J105" name="Rango1_6_3_2_1_1_2"/>
    <protectedRange sqref="J152:J153" name="Rango1_14_2_2_1_1"/>
    <protectedRange sqref="J104" name="Rango7_19_2_1"/>
    <protectedRange sqref="G152:G153" name="Rango1_14_1_2_1"/>
    <protectedRange sqref="G104" name="Rango1_14_1_2_2"/>
    <protectedRange sqref="G105" name="Rango1_14_1_2_3"/>
    <protectedRange sqref="J106" name="Rango7_22_2_1_1_1_1_4"/>
    <protectedRange sqref="J107" name="Rango7_22_2_1_1_2_12_1"/>
    <protectedRange sqref="K106:K109" name="Rango1_90_9"/>
    <protectedRange sqref="K158:K159" name="Rango1_52_1"/>
    <protectedRange sqref="G110" name="Rango1_27_1_1"/>
    <protectedRange sqref="G111" name="Rango1_5_2"/>
    <protectedRange sqref="K111:K112" name="Rango5_13_45_1"/>
    <protectedRange sqref="G112:G114" name="Rango1_22_1_1_1"/>
    <protectedRange sqref="K113:K114" name="Rango5_13_45_3"/>
    <protectedRange sqref="K115" name="Rango5_13_45_4"/>
    <protectedRange sqref="G125" name="Rango1_66_1_2"/>
    <protectedRange sqref="G126" name="Rango1_64_1"/>
    <protectedRange sqref="J126" name="Rango7_30_2_1_1_1_1"/>
    <protectedRange sqref="G127" name="Rango1_71_1"/>
    <protectedRange sqref="J127" name="Rango7_30_2_3_1"/>
    <protectedRange sqref="F127:F128" name="Rango1_85"/>
    <protectedRange sqref="H128:I128" name="Rango1_85_1"/>
    <protectedRange sqref="G128" name="Rango1_71_1_1"/>
    <protectedRange sqref="J128" name="Rango7_30_2_3_1_1"/>
    <protectedRange sqref="G129" name="Rango1_25_4_2"/>
    <protectedRange sqref="F129" name="Rango1_84"/>
    <protectedRange sqref="J130" name="Rango7_31_2_8_1_1"/>
    <protectedRange sqref="F130" name="Rango1_84_1"/>
    <protectedRange sqref="K129:K131" name="Rango5_13_38_1"/>
    <protectedRange sqref="G130:G132" name="Rango1_30_3_1"/>
    <protectedRange sqref="F131:F132" name="Rango1_84_2"/>
    <protectedRange sqref="K132" name="Rango5_13_42_1"/>
    <protectedRange sqref="J133:J135" name="Rango7_3_2_1_4_1_1"/>
    <protectedRange sqref="J136" name="Rango7_3_2_1_3"/>
    <protectedRange sqref="J137" name="Rango7_3_2_2_2"/>
    <protectedRange sqref="G138:G139" name="Rango1_86_1"/>
    <protectedRange sqref="J138:J139" name="Rango7_32_2_1_1"/>
    <protectedRange sqref="K138:K139" name="Rango5_13_19_1"/>
    <protectedRange sqref="J140:J141" name="Rango7_33_2_1_2"/>
    <protectedRange sqref="J142" name="Rango7_33_2_1_2_1"/>
    <protectedRange sqref="G141" name="Rango1_40_2_1"/>
    <protectedRange sqref="G142" name="Rango1_40_2_1_1"/>
    <protectedRange sqref="K140:K141" name="Rango5_13_15_1"/>
    <protectedRange sqref="K142" name="Rango5_13_15_1_1"/>
    <protectedRange sqref="G143" name="Rango1_18_1"/>
    <protectedRange sqref="K143" name="Rango5_13_18_1_1_1"/>
    <protectedRange sqref="G144" name="Rango1_18_2"/>
    <protectedRange sqref="K144" name="Rango5_13_18_1_2"/>
    <protectedRange sqref="G145:G147" name="Rango1_63_3"/>
    <protectedRange sqref="G148:G149" name="Rango1_42_1"/>
    <protectedRange sqref="K148:K149" name="Rango5_13_20_1_1"/>
    <protectedRange sqref="G150:G151" name="Rango1_49_1_1"/>
    <protectedRange sqref="J154" name="Rango1_17_8_1_1"/>
    <protectedRange sqref="K155 K153" name="Rango5_13_39_7_3"/>
    <protectedRange sqref="K154 K160:K161" name="Rango5_13_39_9"/>
    <protectedRange sqref="G156:G157" name="Rango1_34_2_2"/>
    <protectedRange sqref="G160" name="Rango1_4_3"/>
    <protectedRange sqref="J94" name="Rango1_17_2"/>
  </protectedRanges>
  <dataValidations disablePrompts="1" count="3">
    <dataValidation type="whole" allowBlank="1" showInputMessage="1" showErrorMessage="1" errorTitle="Preste atención:" error="Solo se admiten valores enteros._x000a__x000a_No utilice fórmulas o cifras decimales._x000a_" promptTitle="Programacion de Pagos" prompt="Registra el valor programado a pagar en este mes, de acuerdo con la disponibilidad de fondos segun el recaudo programado. Ingresa valores enteros solamente.  No registres fórmulas.  " sqref="Q43:Q44 Q52:V52 U43:V44 L46:R48 S46:V49 M49:R49 V60:W60 L62 V79:W80 Q79:Q80 L82:O82 T87 U165:W165 Q165 M168:V168 L170:V170 L167:V167 N165 V178:W178 L180:O180 V207:W207 L209 V218:W218 L220:O220 U36:V41 W36:W44 N36:N44 N12 L12 Q32 U32:V33 Q36:Q41 W32:W34" xr:uid="{00000000-0002-0000-0000-000000000000}">
      <formula1>0</formula1>
      <formula2>300000000000</formula2>
    </dataValidation>
    <dataValidation type="list" allowBlank="1" showInputMessage="1" showErrorMessage="1" sqref="K93 K158:K161 K83:K84 K86:K90 K152:K155 K96:K142" xr:uid="{00000000-0002-0000-0000-000001000000}">
      <formula1>FFINANCIACION</formula1>
    </dataValidation>
    <dataValidation type="decimal" operator="greaterThanOrEqual" allowBlank="1" showInputMessage="1" showErrorMessage="1" sqref="J84 J160 J88:J90 J104:J108 J110:J113 J115:J121 J155 J93 J152:J153 J126:J149 J96:J102" xr:uid="{00000000-0002-0000-0000-000002000000}">
      <formula1>0</formula1>
    </dataValidation>
  </dataValidations>
  <pageMargins left="1.4960629921259843" right="0.31496062992125984" top="0.74803149606299213" bottom="0.74803149606299213" header="0.31496062992125984" footer="0.31496062992125984"/>
  <pageSetup paperSize="281" scale="50" orientation="landscape" r:id="rId1"/>
  <headerFooter>
    <oddHeader>&amp;C&amp;"-,Negrita"PLAN DE DESARROLLO "EL ARCHIPIELAGO AVANZA"
PLAN DE ACCIÓN 2026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ELKIN JOSE GRAU ROJANO</dc:creator>
  <cp:lastModifiedBy>GIGLIOLA CORPUS</cp:lastModifiedBy>
  <cp:lastPrinted>2024-01-12T19:00:25Z</cp:lastPrinted>
  <dcterms:created xsi:type="dcterms:W3CDTF">2022-01-27T15:35:14Z</dcterms:created>
  <dcterms:modified xsi:type="dcterms:W3CDTF">2026-01-07T15:34:47Z</dcterms:modified>
</cp:coreProperties>
</file>